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727" activeTab="0"/>
  </bookViews>
  <sheets>
    <sheet name="results" sheetId="1" r:id="rId1"/>
    <sheet name="schedule" sheetId="2" r:id="rId2"/>
    <sheet name="all games" sheetId="3" r:id="rId3"/>
    <sheet name="koonti" sheetId="4" r:id="rId4"/>
  </sheets>
  <definedNames>
    <definedName name="_xlnm.Print_Area" localSheetId="2">'all games'!$A$1:$N$41</definedName>
    <definedName name="_xlnm.Print_Area" localSheetId="0">'results'!$A$2:$M$28</definedName>
    <definedName name="_xlnm.Print_Area" localSheetId="1">'schedule'!$A$1:$Y$77</definedName>
  </definedNames>
  <calcPr fullCalcOnLoad="1"/>
</workbook>
</file>

<file path=xl/sharedStrings.xml><?xml version="1.0" encoding="utf-8"?>
<sst xmlns="http://schemas.openxmlformats.org/spreadsheetml/2006/main" count="590" uniqueCount="195">
  <si>
    <t>P E L A A J A E S I T T E L Y    ( pleyer presentation )</t>
  </si>
  <si>
    <t>H A R J O I T T E LU ( warmup)</t>
  </si>
  <si>
    <t xml:space="preserve"> </t>
  </si>
  <si>
    <t>FIN 1 - NOR 1   M</t>
  </si>
  <si>
    <t>FIN 2 - SWE 1   M</t>
  </si>
  <si>
    <t>NOR 2 - SWE 2   D</t>
  </si>
  <si>
    <t>FIN 1 - NOR 1   D</t>
  </si>
  <si>
    <t>SWE 1 - FIN 2   D</t>
  </si>
  <si>
    <t>3-jouk.</t>
  </si>
  <si>
    <t>FIN 2 - NOR 1   M</t>
  </si>
  <si>
    <t>SWE 1 - NOR 2   M</t>
  </si>
  <si>
    <t>SWE 2 - FIN 1   M</t>
  </si>
  <si>
    <t>NOR 1 - FIN 2   D</t>
  </si>
  <si>
    <t>NOR 2 - SWE 1   D</t>
  </si>
  <si>
    <t>FIN 1 - SWE 2   D</t>
  </si>
  <si>
    <t>SWE 1 - NOR 1   D</t>
  </si>
  <si>
    <t>SWE 2 - FIN 2   D</t>
  </si>
  <si>
    <t>FIN 1 - NOR 2   D</t>
  </si>
  <si>
    <t>NOR 1 - SWE 1   M</t>
  </si>
  <si>
    <t>FIN 2 - SWE 2   M</t>
  </si>
  <si>
    <t>NOR 2 - FIN 1   M</t>
  </si>
  <si>
    <t>FIN 2 - NOR 2   D</t>
  </si>
  <si>
    <t>SWE 2 - NOR 1   D</t>
  </si>
  <si>
    <t>NOR 2 - FIN 2   M</t>
  </si>
  <si>
    <t>FIN 1 - SWE 1   M</t>
  </si>
  <si>
    <t>NOR 1 - SWE 2   M</t>
  </si>
  <si>
    <t>2-jouk.</t>
  </si>
  <si>
    <t>5-jouk.</t>
  </si>
  <si>
    <t>SWE - FIN   D</t>
  </si>
  <si>
    <t>NOR - SWE   M</t>
  </si>
  <si>
    <t>FIN - NOR   D</t>
  </si>
  <si>
    <t>FIN - NOR   M</t>
  </si>
  <si>
    <t>NOR - SWE   D</t>
  </si>
  <si>
    <t>SWE - FIN   M</t>
  </si>
  <si>
    <t>FIN</t>
  </si>
  <si>
    <t>/</t>
  </si>
  <si>
    <t>SWE</t>
  </si>
  <si>
    <t>NOR</t>
  </si>
  <si>
    <t xml:space="preserve"> MIESTEN  keskarvot:</t>
  </si>
  <si>
    <t>1 s.</t>
  </si>
  <si>
    <t>2 s.</t>
  </si>
  <si>
    <t>3s.</t>
  </si>
  <si>
    <t>4 s.</t>
  </si>
  <si>
    <t>5 s.</t>
  </si>
  <si>
    <t>6 s.</t>
  </si>
  <si>
    <t>7 s.</t>
  </si>
  <si>
    <t>8 s.</t>
  </si>
  <si>
    <t>pist</t>
  </si>
  <si>
    <t>sar</t>
  </si>
  <si>
    <t>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</si>
  <si>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</si>
  <si>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</si>
  <si>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</si>
  <si>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</si>
  <si>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</si>
  <si>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</si>
  <si>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</si>
  <si>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</si>
  <si>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</si>
  <si>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</si>
  <si>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</si>
  <si>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</si>
  <si>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</si>
  <si>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</si>
  <si>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</si>
  <si>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</si>
  <si>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</si>
  <si>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</si>
  <si>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r>
      <t xml:space="preserve"> NAISTEN</t>
    </r>
    <r>
      <rPr>
        <b/>
        <sz val="10"/>
        <rFont val="Arial"/>
        <family val="2"/>
      </rPr>
      <t xml:space="preserve">  keskiarvot:</t>
    </r>
  </si>
  <si>
    <t>LLLLLLLLLLLLLLLL</t>
  </si>
  <si>
    <t>KLO  15:10</t>
  </si>
  <si>
    <t>R A T O J E N   H O I T O  ( lane maintenance )</t>
  </si>
  <si>
    <t>RATA (lane) 1-2</t>
  </si>
  <si>
    <t>RATA (lane) 3-4</t>
  </si>
  <si>
    <t>RATA (lane) 5-6</t>
  </si>
  <si>
    <t>RATA (lane) 9-10</t>
  </si>
  <si>
    <t>RATA (lane) 11-12</t>
  </si>
  <si>
    <t>RATA (lane) 7-8</t>
  </si>
  <si>
    <t>KLO  16:00</t>
  </si>
  <si>
    <t>KLO 16:50</t>
  </si>
  <si>
    <t>Keilailun Kalottimaaottelu Suomi-Ruotsi-Norja Vuokatissa lauantaina 28.5.2011</t>
  </si>
  <si>
    <t xml:space="preserve">NOR 1 - FIN 1   </t>
  </si>
  <si>
    <t xml:space="preserve">SWE 2 - FIN 2   </t>
  </si>
  <si>
    <t xml:space="preserve">SWE 3 - NOR 3   </t>
  </si>
  <si>
    <t xml:space="preserve">SWE 2 - NOR 2   </t>
  </si>
  <si>
    <t xml:space="preserve">FIN 3 - NOR 3   </t>
  </si>
  <si>
    <t xml:space="preserve">SWE 1 - FIN 1   </t>
  </si>
  <si>
    <t xml:space="preserve">FIN 3 - SWE 3   </t>
  </si>
  <si>
    <t xml:space="preserve">SWE 1 - NOR 1   </t>
  </si>
  <si>
    <t xml:space="preserve">NOR 2 - FIN 2   </t>
  </si>
  <si>
    <t>NOR 4 - FIN 4</t>
  </si>
  <si>
    <t xml:space="preserve">FIN 6 - NOR 6   </t>
  </si>
  <si>
    <t xml:space="preserve">SWE 4 - NOR 4  </t>
  </si>
  <si>
    <t>NOR 5- FIN 5</t>
  </si>
  <si>
    <t xml:space="preserve">FIN 6 - SWE 6 </t>
  </si>
  <si>
    <t xml:space="preserve">SWE 5 - NOR 5   </t>
  </si>
  <si>
    <t>SWE 5 - FIN 5</t>
  </si>
  <si>
    <t xml:space="preserve">SWE 6 - NOR 6  </t>
  </si>
  <si>
    <t xml:space="preserve">SWE 4 - FIN 4 </t>
  </si>
  <si>
    <t>Joukkue</t>
  </si>
  <si>
    <t xml:space="preserve">Suomi </t>
  </si>
  <si>
    <t>Norja</t>
  </si>
  <si>
    <t>Ruotsi</t>
  </si>
  <si>
    <t>1.</t>
  </si>
  <si>
    <t>2.</t>
  </si>
  <si>
    <t>3.</t>
  </si>
  <si>
    <t>4.</t>
  </si>
  <si>
    <t>5.</t>
  </si>
  <si>
    <t>6.</t>
  </si>
  <si>
    <t>7.</t>
  </si>
  <si>
    <t>8.</t>
  </si>
  <si>
    <t>yht</t>
  </si>
  <si>
    <t>9.</t>
  </si>
  <si>
    <t>10.</t>
  </si>
  <si>
    <t>11.</t>
  </si>
  <si>
    <t>Pisteet</t>
  </si>
  <si>
    <t>suomi</t>
  </si>
  <si>
    <t>norja</t>
  </si>
  <si>
    <t>ruotsi</t>
  </si>
  <si>
    <t>Pts</t>
  </si>
  <si>
    <t>John Richard Kristoffersen</t>
  </si>
  <si>
    <t>Aleksander Larsen</t>
  </si>
  <si>
    <t>Dag Jostein Arild</t>
  </si>
  <si>
    <t>Jan Frode Pedersen</t>
  </si>
  <si>
    <t>Mikko Keränen</t>
  </si>
  <si>
    <t>Timo Uusinarkaus</t>
  </si>
  <si>
    <t>Asko Rönty</t>
  </si>
  <si>
    <t>Heikki Karhunen</t>
  </si>
  <si>
    <t>Kyösti Kaikkonen</t>
  </si>
  <si>
    <t>Martti Pitkänen</t>
  </si>
  <si>
    <t>Mats Carlsson</t>
  </si>
  <si>
    <t>Lars Karlsson</t>
  </si>
  <si>
    <t>Ulf Pettersson</t>
  </si>
  <si>
    <t>Ronnie Holmgren</t>
  </si>
  <si>
    <t>Andreas Tserni</t>
  </si>
  <si>
    <t>Tommy Petersen</t>
  </si>
  <si>
    <t>Marjo Pöntinen</t>
  </si>
  <si>
    <t>Raija Pöntinen</t>
  </si>
  <si>
    <t>Liisa Pitkänen</t>
  </si>
  <si>
    <t>Päivi Tajakka</t>
  </si>
  <si>
    <t>Päivi Jokelainen</t>
  </si>
  <si>
    <t>Riitta Kasala</t>
  </si>
  <si>
    <t>Roshild Jensen</t>
  </si>
  <si>
    <t>Mariann Kleiven</t>
  </si>
  <si>
    <t>Kaja Björndal</t>
  </si>
  <si>
    <t>Andrea Hansen</t>
  </si>
  <si>
    <t>Tone Säterhaug</t>
  </si>
  <si>
    <t>Rigmor Holdal</t>
  </si>
  <si>
    <t>Helena Josjö</t>
  </si>
  <si>
    <t>Louise Helgesson</t>
  </si>
  <si>
    <t>Ingela Karlsson</t>
  </si>
  <si>
    <t>Charlotta Lindmark</t>
  </si>
  <si>
    <t>Fia Strand</t>
  </si>
  <si>
    <t>Victoria Jansson</t>
  </si>
  <si>
    <t>Aleksander</t>
  </si>
  <si>
    <t>Dag</t>
  </si>
  <si>
    <t>Jan</t>
  </si>
  <si>
    <t>Ronnie</t>
  </si>
  <si>
    <t>Andreas</t>
  </si>
  <si>
    <t>Tommy</t>
  </si>
  <si>
    <t>Timo</t>
  </si>
  <si>
    <t>Martti</t>
  </si>
  <si>
    <t>Mikko</t>
  </si>
  <si>
    <t>Mathias</t>
  </si>
  <si>
    <t>John</t>
  </si>
  <si>
    <t>Ingar</t>
  </si>
  <si>
    <t>Kyösti</t>
  </si>
  <si>
    <t>Asko</t>
  </si>
  <si>
    <t>Heikki</t>
  </si>
  <si>
    <t>Mats</t>
  </si>
  <si>
    <t>Lars</t>
  </si>
  <si>
    <t>Ulf</t>
  </si>
  <si>
    <t>Tone</t>
  </si>
  <si>
    <t>Rigmor</t>
  </si>
  <si>
    <t>Andrea</t>
  </si>
  <si>
    <t>Charlotta</t>
  </si>
  <si>
    <t>Fia</t>
  </si>
  <si>
    <t>Victoria</t>
  </si>
  <si>
    <t>Raija</t>
  </si>
  <si>
    <t>Liisa</t>
  </si>
  <si>
    <t>Marjo</t>
  </si>
  <si>
    <t>Roshild</t>
  </si>
  <si>
    <t>Kaja</t>
  </si>
  <si>
    <t>Mariann</t>
  </si>
  <si>
    <t>Helena</t>
  </si>
  <si>
    <t>Louise</t>
  </si>
  <si>
    <t>Ingela</t>
  </si>
  <si>
    <t>Päivi T.</t>
  </si>
  <si>
    <t>Riitta</t>
  </si>
  <si>
    <t>Päivi J.</t>
  </si>
  <si>
    <t>Ingar Gabrielsen</t>
  </si>
  <si>
    <t>Mathias Reinertsen</t>
  </si>
  <si>
    <t>NOR 2 - SWE 2   M</t>
  </si>
  <si>
    <t>SWE 1 - FIN 1   D</t>
  </si>
  <si>
    <t>Lopputulokset, results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</si>
</sst>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35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6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2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54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9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21" fillId="18" borderId="2" applyNumberFormat="0" applyAlignment="0" applyProtection="0"/>
    <xf numFmtId="0" fontId="22" fillId="0" borderId="3" applyNumberFormat="0" applyFill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19" borderId="7" applyNumberFormat="0" applyAlignment="0" applyProtection="0"/>
    <xf numFmtId="0" fontId="31" fillId="18" borderId="8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4" fillId="20" borderId="11" xfId="0" applyNumberFormat="1" applyFont="1" applyFill="1" applyBorder="1" applyAlignment="1">
      <alignment horizontal="center"/>
    </xf>
    <xf numFmtId="20" fontId="4" fillId="20" borderId="10" xfId="0" applyNumberFormat="1" applyFont="1" applyFill="1" applyBorder="1" applyAlignment="1">
      <alignment horizontal="center"/>
    </xf>
    <xf numFmtId="20" fontId="6" fillId="21" borderId="12" xfId="0" applyNumberFormat="1" applyFont="1" applyFill="1" applyBorder="1" applyAlignment="1">
      <alignment horizontal="center"/>
    </xf>
    <xf numFmtId="20" fontId="4" fillId="21" borderId="12" xfId="0" applyNumberFormat="1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20" fontId="6" fillId="20" borderId="13" xfId="0" applyNumberFormat="1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right"/>
    </xf>
    <xf numFmtId="20" fontId="11" fillId="0" borderId="0" xfId="0" applyNumberFormat="1" applyFont="1" applyAlignment="1">
      <alignment horizontal="left"/>
    </xf>
    <xf numFmtId="20" fontId="3" fillId="0" borderId="16" xfId="0" applyNumberFormat="1" applyFont="1" applyBorder="1" applyAlignment="1">
      <alignment horizontal="left"/>
    </xf>
    <xf numFmtId="20" fontId="3" fillId="0" borderId="17" xfId="0" applyNumberFormat="1" applyFont="1" applyBorder="1" applyAlignment="1">
      <alignment horizontal="left"/>
    </xf>
    <xf numFmtId="20" fontId="11" fillId="0" borderId="16" xfId="0" applyNumberFormat="1" applyFont="1" applyBorder="1" applyAlignment="1">
      <alignment horizontal="left"/>
    </xf>
    <xf numFmtId="20" fontId="11" fillId="0" borderId="17" xfId="0" applyNumberFormat="1" applyFont="1" applyBorder="1" applyAlignment="1">
      <alignment horizontal="left"/>
    </xf>
    <xf numFmtId="20" fontId="3" fillId="0" borderId="14" xfId="0" applyNumberFormat="1" applyFont="1" applyBorder="1" applyAlignment="1">
      <alignment horizontal="left"/>
    </xf>
    <xf numFmtId="0" fontId="6" fillId="20" borderId="16" xfId="0" applyFont="1" applyFill="1" applyBorder="1" applyAlignment="1">
      <alignment horizontal="center" textRotation="90"/>
    </xf>
    <xf numFmtId="20" fontId="6" fillId="20" borderId="16" xfId="0" applyNumberFormat="1" applyFont="1" applyFill="1" applyBorder="1" applyAlignment="1">
      <alignment horizontal="center"/>
    </xf>
    <xf numFmtId="20" fontId="6" fillId="20" borderId="12" xfId="0" applyNumberFormat="1" applyFont="1" applyFill="1" applyBorder="1" applyAlignment="1">
      <alignment horizontal="center"/>
    </xf>
    <xf numFmtId="20" fontId="10" fillId="20" borderId="16" xfId="0" applyNumberFormat="1" applyFont="1" applyFill="1" applyBorder="1" applyAlignment="1">
      <alignment horizontal="center"/>
    </xf>
    <xf numFmtId="20" fontId="10" fillId="20" borderId="12" xfId="0" applyNumberFormat="1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 textRotation="90"/>
    </xf>
    <xf numFmtId="0" fontId="6" fillId="20" borderId="13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2" fillId="21" borderId="0" xfId="0" applyFont="1" applyFill="1" applyAlignment="1">
      <alignment horizontal="center" textRotation="90"/>
    </xf>
    <xf numFmtId="20" fontId="3" fillId="21" borderId="0" xfId="0" applyNumberFormat="1" applyFont="1" applyFill="1" applyAlignment="1">
      <alignment horizontal="left"/>
    </xf>
    <xf numFmtId="0" fontId="12" fillId="21" borderId="12" xfId="0" applyFont="1" applyFill="1" applyBorder="1" applyAlignment="1">
      <alignment horizontal="center" textRotation="90"/>
    </xf>
    <xf numFmtId="20" fontId="3" fillId="21" borderId="12" xfId="0" applyNumberFormat="1" applyFont="1" applyFill="1" applyBorder="1" applyAlignment="1">
      <alignment horizontal="left"/>
    </xf>
    <xf numFmtId="20" fontId="4" fillId="20" borderId="13" xfId="0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/>
    </xf>
    <xf numFmtId="20" fontId="6" fillId="20" borderId="11" xfId="0" applyNumberFormat="1" applyFont="1" applyFill="1" applyBorder="1" applyAlignment="1">
      <alignment horizontal="center"/>
    </xf>
    <xf numFmtId="0" fontId="10" fillId="20" borderId="11" xfId="0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20" borderId="13" xfId="0" applyFont="1" applyFill="1" applyBorder="1" applyAlignment="1">
      <alignment horizontal="center" textRotation="90"/>
    </xf>
    <xf numFmtId="0" fontId="10" fillId="21" borderId="0" xfId="0" applyFont="1" applyFill="1" applyAlignment="1">
      <alignment horizontal="center" textRotation="90"/>
    </xf>
    <xf numFmtId="20" fontId="11" fillId="21" borderId="0" xfId="0" applyNumberFormat="1" applyFont="1" applyFill="1" applyAlignment="1">
      <alignment horizontal="left"/>
    </xf>
    <xf numFmtId="0" fontId="0" fillId="21" borderId="0" xfId="0" applyFont="1" applyFill="1" applyAlignment="1">
      <alignment horizontal="left"/>
    </xf>
    <xf numFmtId="0" fontId="12" fillId="2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20" borderId="0" xfId="0" applyFont="1" applyFill="1" applyAlignment="1">
      <alignment horizontal="right"/>
    </xf>
    <xf numFmtId="0" fontId="6" fillId="2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21" borderId="0" xfId="0" applyFont="1" applyFill="1" applyAlignment="1">
      <alignment horizontal="center"/>
    </xf>
    <xf numFmtId="1" fontId="0" fillId="21" borderId="0" xfId="0" applyNumberFormat="1" applyFont="1" applyFill="1" applyAlignment="1">
      <alignment horizontal="right"/>
    </xf>
    <xf numFmtId="0" fontId="0" fillId="21" borderId="0" xfId="0" applyFont="1" applyFill="1" applyAlignment="1">
      <alignment horizontal="right"/>
    </xf>
    <xf numFmtId="172" fontId="0" fillId="21" borderId="0" xfId="0" applyNumberFormat="1" applyFont="1" applyFill="1" applyAlignment="1">
      <alignment horizontal="right"/>
    </xf>
    <xf numFmtId="1" fontId="12" fillId="21" borderId="0" xfId="0" applyNumberFormat="1" applyFont="1" applyFill="1" applyAlignment="1">
      <alignment horizontal="right"/>
    </xf>
    <xf numFmtId="1" fontId="13" fillId="21" borderId="0" xfId="0" applyNumberFormat="1" applyFont="1" applyFill="1" applyAlignment="1">
      <alignment horizontal="left"/>
    </xf>
    <xf numFmtId="0" fontId="13" fillId="21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4" fillId="20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ont="1" applyFill="1" applyAlignment="1">
      <alignment horizontal="right"/>
    </xf>
    <xf numFmtId="0" fontId="13" fillId="2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72" fontId="13" fillId="0" borderId="0" xfId="0" applyNumberFormat="1" applyFont="1" applyAlignment="1">
      <alignment horizontal="right"/>
    </xf>
    <xf numFmtId="0" fontId="13" fillId="20" borderId="0" xfId="0" applyFont="1" applyFill="1" applyAlignment="1">
      <alignment horizontal="left"/>
    </xf>
    <xf numFmtId="172" fontId="13" fillId="2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14" fillId="20" borderId="0" xfId="0" applyFont="1" applyFill="1" applyAlignment="1">
      <alignment horizontal="left"/>
    </xf>
    <xf numFmtId="0" fontId="3" fillId="21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23" borderId="0" xfId="0" applyFont="1" applyFill="1" applyAlignment="1">
      <alignment/>
    </xf>
    <xf numFmtId="0" fontId="16" fillId="14" borderId="0" xfId="0" applyFont="1" applyFill="1" applyAlignment="1">
      <alignment/>
    </xf>
    <xf numFmtId="0" fontId="16" fillId="24" borderId="0" xfId="0" applyFont="1" applyFill="1" applyAlignment="1">
      <alignment/>
    </xf>
    <xf numFmtId="20" fontId="11" fillId="0" borderId="14" xfId="0" applyNumberFormat="1" applyFont="1" applyBorder="1" applyAlignment="1">
      <alignment horizontal="left"/>
    </xf>
    <xf numFmtId="20" fontId="11" fillId="0" borderId="15" xfId="0" applyNumberFormat="1" applyFont="1" applyBorder="1" applyAlignment="1">
      <alignment horizontal="left"/>
    </xf>
    <xf numFmtId="20" fontId="3" fillId="0" borderId="15" xfId="0" applyNumberFormat="1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20" fontId="3" fillId="21" borderId="18" xfId="0" applyNumberFormat="1" applyFont="1" applyFill="1" applyBorder="1" applyAlignment="1">
      <alignment horizontal="left"/>
    </xf>
    <xf numFmtId="20" fontId="11" fillId="21" borderId="18" xfId="0" applyNumberFormat="1" applyFont="1" applyFill="1" applyBorder="1" applyAlignment="1">
      <alignment horizontal="left"/>
    </xf>
    <xf numFmtId="20" fontId="11" fillId="21" borderId="19" xfId="0" applyNumberFormat="1" applyFont="1" applyFill="1" applyBorder="1" applyAlignment="1">
      <alignment horizontal="left"/>
    </xf>
    <xf numFmtId="20" fontId="10" fillId="20" borderId="16" xfId="0" applyNumberFormat="1" applyFont="1" applyFill="1" applyBorder="1" applyAlignment="1">
      <alignment/>
    </xf>
    <xf numFmtId="20" fontId="10" fillId="20" borderId="12" xfId="0" applyNumberFormat="1" applyFont="1" applyFill="1" applyBorder="1" applyAlignment="1">
      <alignment/>
    </xf>
    <xf numFmtId="0" fontId="10" fillId="20" borderId="17" xfId="0" applyNumberFormat="1" applyFont="1" applyFill="1" applyBorder="1" applyAlignment="1">
      <alignment/>
    </xf>
    <xf numFmtId="20" fontId="6" fillId="20" borderId="16" xfId="0" applyNumberFormat="1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6" fillId="20" borderId="17" xfId="0" applyNumberFormat="1" applyFont="1" applyFill="1" applyBorder="1" applyAlignment="1">
      <alignment horizontal="center"/>
    </xf>
    <xf numFmtId="0" fontId="10" fillId="20" borderId="12" xfId="0" applyNumberFormat="1" applyFont="1" applyFill="1" applyBorder="1" applyAlignment="1">
      <alignment horizontal="center"/>
    </xf>
    <xf numFmtId="0" fontId="11" fillId="25" borderId="18" xfId="0" applyNumberFormat="1" applyFont="1" applyFill="1" applyBorder="1" applyAlignment="1">
      <alignment horizontal="left"/>
    </xf>
    <xf numFmtId="20" fontId="10" fillId="20" borderId="20" xfId="0" applyNumberFormat="1" applyFont="1" applyFill="1" applyBorder="1" applyAlignment="1">
      <alignment horizontal="center"/>
    </xf>
    <xf numFmtId="20" fontId="6" fillId="20" borderId="20" xfId="0" applyNumberFormat="1" applyFont="1" applyFill="1" applyBorder="1" applyAlignment="1">
      <alignment horizontal="center"/>
    </xf>
    <xf numFmtId="20" fontId="4" fillId="20" borderId="10" xfId="0" applyNumberFormat="1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20" fontId="34" fillId="20" borderId="20" xfId="0" applyNumberFormat="1" applyFont="1" applyFill="1" applyBorder="1" applyAlignment="1">
      <alignment horizontal="center"/>
    </xf>
    <xf numFmtId="20" fontId="8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</cellXfs>
  <cellStyles count="49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Followed Hyperlink" xfId="33"/>
    <cellStyle name="Huomautus" xfId="34"/>
    <cellStyle name="Huono" xfId="35"/>
    <cellStyle name="Hyperlink" xfId="36"/>
    <cellStyle name="Hyvä" xfId="37"/>
    <cellStyle name="Korostus1" xfId="38"/>
    <cellStyle name="Korostus2" xfId="39"/>
    <cellStyle name="Korostus3" xfId="40"/>
    <cellStyle name="Korostus4" xfId="41"/>
    <cellStyle name="Korostus5" xfId="42"/>
    <cellStyle name="Korostus6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yöttö" xfId="54"/>
    <cellStyle name="Tarkistussolu" xfId="55"/>
    <cellStyle name="Tuloste" xfId="56"/>
    <cellStyle name="Comma" xfId="57"/>
    <cellStyle name="Comma [0]" xfId="58"/>
    <cellStyle name="Currency" xfId="59"/>
    <cellStyle name="Currency [0]" xfId="60"/>
    <cellStyle name="Varoitusteksti" xfId="61"/>
    <cellStyle name="Yhteensä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="150" zoomScaleNormal="150" workbookViewId="0" topLeftCell="A1">
      <selection activeCell="E8" sqref="E8"/>
    </sheetView>
  </sheetViews>
  <sheetFormatPr defaultColWidth="11.421875" defaultRowHeight="12.75"/>
  <cols>
    <col min="1" max="1" width="3.8515625" style="0" bestFit="1" customWidth="1"/>
    <col min="2" max="2" width="16.28125" style="0" customWidth="1"/>
    <col min="3" max="3" width="4.7109375" style="0" bestFit="1" customWidth="1"/>
    <col min="4" max="4" width="6.7109375" style="0" customWidth="1"/>
    <col min="5" max="5" width="4.140625" style="0" customWidth="1"/>
    <col min="6" max="6" width="5.8515625" style="0" bestFit="1" customWidth="1"/>
    <col min="7" max="8" width="4.140625" style="0" customWidth="1"/>
    <col min="9" max="9" width="19.00390625" style="0" bestFit="1" customWidth="1"/>
    <col min="10" max="10" width="4.140625" style="0" customWidth="1"/>
    <col min="11" max="11" width="7.00390625" style="0" customWidth="1"/>
    <col min="12" max="12" width="4.140625" style="0" bestFit="1" customWidth="1"/>
    <col min="13" max="14" width="5.00390625" style="0" bestFit="1" customWidth="1"/>
    <col min="16" max="16" width="3.8515625" style="0" bestFit="1" customWidth="1"/>
    <col min="17" max="17" width="13.140625" style="0" customWidth="1"/>
    <col min="18" max="18" width="4.7109375" style="0" bestFit="1" customWidth="1"/>
    <col min="19" max="20" width="4.140625" style="0" bestFit="1" customWidth="1"/>
    <col min="21" max="26" width="4.140625" style="0" customWidth="1"/>
    <col min="27" max="27" width="4.140625" style="0" bestFit="1" customWidth="1"/>
    <col min="28" max="28" width="3.140625" style="0" bestFit="1" customWidth="1"/>
    <col min="29" max="29" width="5.00390625" style="0" bestFit="1" customWidth="1"/>
  </cols>
  <sheetData>
    <row r="2" spans="1:17" s="15" customFormat="1" ht="15.75" customHeight="1">
      <c r="A2" s="50"/>
      <c r="B2" s="50" t="s">
        <v>194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95"/>
      <c r="O2" s="95"/>
      <c r="P2" s="95"/>
      <c r="Q2" s="51"/>
    </row>
    <row r="3" spans="1:16" s="54" customFormat="1" ht="3.75" customHeight="1">
      <c r="A3" s="52"/>
      <c r="B3" s="52"/>
      <c r="C3" s="52"/>
      <c r="D3" s="52"/>
      <c r="E3" s="52"/>
      <c r="F3" s="52"/>
      <c r="G3" s="53"/>
      <c r="H3" s="53"/>
      <c r="I3" s="52"/>
      <c r="J3" s="52"/>
      <c r="K3" s="52"/>
      <c r="L3" s="52"/>
      <c r="M3" s="53"/>
      <c r="N3" s="100"/>
      <c r="O3" s="96"/>
      <c r="P3" s="96"/>
    </row>
    <row r="4" spans="1:17" s="15" customFormat="1" ht="13.5" customHeight="1">
      <c r="A4" s="49"/>
      <c r="B4" s="49" t="s">
        <v>34</v>
      </c>
      <c r="C4" s="49"/>
      <c r="D4" s="59">
        <f>koonti!Q6</f>
        <v>65</v>
      </c>
      <c r="E4" s="55" t="s">
        <v>35</v>
      </c>
      <c r="F4" s="56">
        <f>SUM('all games'!L3:L8,'all games'!L24:L29)</f>
        <v>17731</v>
      </c>
      <c r="G4" s="56"/>
      <c r="H4" s="49"/>
      <c r="I4" s="58"/>
      <c r="J4" s="59"/>
      <c r="K4" s="55"/>
      <c r="L4" s="56"/>
      <c r="M4" s="57"/>
      <c r="N4" s="99"/>
      <c r="O4" s="97"/>
      <c r="P4" s="98"/>
      <c r="Q4" s="51"/>
    </row>
    <row r="5" spans="1:17" s="15" customFormat="1" ht="13.5" customHeight="1">
      <c r="A5" s="49"/>
      <c r="B5" s="49" t="s">
        <v>36</v>
      </c>
      <c r="C5" s="49"/>
      <c r="D5" s="59">
        <f>koonti!Q8</f>
        <v>37</v>
      </c>
      <c r="E5" s="55" t="s">
        <v>35</v>
      </c>
      <c r="F5" s="56">
        <f>SUM('all games'!L15:L20,'all games'!L36:L41)</f>
        <v>17583</v>
      </c>
      <c r="G5" s="56"/>
      <c r="H5" s="49"/>
      <c r="I5" s="58"/>
      <c r="J5" s="59"/>
      <c r="K5" s="55"/>
      <c r="L5" s="56"/>
      <c r="M5" s="56"/>
      <c r="N5" s="99"/>
      <c r="O5" s="97"/>
      <c r="P5" s="98"/>
      <c r="Q5" s="51"/>
    </row>
    <row r="6" spans="1:17" s="15" customFormat="1" ht="13.5" customHeight="1">
      <c r="A6" s="49"/>
      <c r="B6" s="49" t="s">
        <v>37</v>
      </c>
      <c r="C6" s="49"/>
      <c r="D6" s="59">
        <f>koonti!Q7</f>
        <v>36</v>
      </c>
      <c r="E6" s="55" t="s">
        <v>35</v>
      </c>
      <c r="F6" s="56">
        <f>SUM('all games'!L9:L14,'all games'!L30:L35)</f>
        <v>16853</v>
      </c>
      <c r="G6" s="60"/>
      <c r="H6" s="49"/>
      <c r="I6" s="58"/>
      <c r="J6" s="59"/>
      <c r="K6" s="55"/>
      <c r="L6" s="56"/>
      <c r="M6" s="57"/>
      <c r="N6" s="99"/>
      <c r="O6" s="97"/>
      <c r="P6" s="98"/>
      <c r="Q6" s="51"/>
    </row>
    <row r="7" spans="1:16" s="62" customFormat="1" ht="13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92"/>
      <c r="O7" s="92"/>
      <c r="P7" s="92"/>
    </row>
    <row r="8" spans="1:16" s="15" customFormat="1" ht="13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99"/>
      <c r="O8" s="99"/>
      <c r="P8" s="99"/>
    </row>
    <row r="9" spans="1:14" ht="12.75">
      <c r="A9" s="63"/>
      <c r="B9" s="50" t="s">
        <v>38</v>
      </c>
      <c r="C9" s="50"/>
      <c r="D9" s="53" t="s">
        <v>47</v>
      </c>
      <c r="E9" s="53" t="s">
        <v>48</v>
      </c>
      <c r="F9" s="53" t="s">
        <v>49</v>
      </c>
      <c r="G9" s="100"/>
      <c r="H9" s="63"/>
      <c r="I9" s="73" t="s">
        <v>68</v>
      </c>
      <c r="J9" s="73"/>
      <c r="K9" s="53" t="s">
        <v>47</v>
      </c>
      <c r="L9" s="53" t="s">
        <v>48</v>
      </c>
      <c r="M9" s="53" t="s">
        <v>49</v>
      </c>
      <c r="N9" s="101"/>
    </row>
    <row r="10" spans="1:14" ht="12.75">
      <c r="A10" s="64"/>
      <c r="B10" s="64"/>
      <c r="C10" s="64"/>
      <c r="D10" s="65"/>
      <c r="E10" s="65"/>
      <c r="F10" s="65"/>
      <c r="G10" s="102"/>
      <c r="H10" s="64"/>
      <c r="I10" s="64"/>
      <c r="J10" s="64"/>
      <c r="K10" s="65"/>
      <c r="L10" s="65"/>
      <c r="M10" s="65"/>
      <c r="N10" s="102"/>
    </row>
    <row r="11" spans="1:14" ht="12.75">
      <c r="A11" s="66" t="s">
        <v>50</v>
      </c>
      <c r="B11" s="62" t="str">
        <f>'all games'!B3</f>
        <v>Asko Rönty</v>
      </c>
      <c r="C11" s="62" t="str">
        <f>'all games'!C3</f>
        <v>FIN</v>
      </c>
      <c r="D11" s="68">
        <f>'all games'!L3</f>
        <v>1698</v>
      </c>
      <c r="E11" s="68">
        <f>'all games'!M3</f>
        <v>8</v>
      </c>
      <c r="F11" s="69">
        <f>'all games'!N3</f>
        <v>212.25</v>
      </c>
      <c r="G11" s="93"/>
      <c r="H11" s="66" t="s">
        <v>50</v>
      </c>
      <c r="I11" s="62" t="str">
        <f>'all games'!B38</f>
        <v>Helena Josjö</v>
      </c>
      <c r="J11" s="62" t="str">
        <f>'all games'!C38</f>
        <v>SWE</v>
      </c>
      <c r="K11" s="68">
        <f>'all games'!L38</f>
        <v>1638</v>
      </c>
      <c r="L11" s="68">
        <f>'all games'!M38</f>
        <v>8</v>
      </c>
      <c r="M11" s="69">
        <f>'all games'!N38</f>
        <v>204.75</v>
      </c>
      <c r="N11" s="93"/>
    </row>
    <row r="12" spans="1:14" ht="12.75">
      <c r="A12" s="66" t="s">
        <v>51</v>
      </c>
      <c r="B12" s="62" t="str">
        <f>'all games'!B5</f>
        <v>Kyösti Kaikkonen</v>
      </c>
      <c r="C12" s="62" t="str">
        <f>'all games'!C5</f>
        <v>FIN</v>
      </c>
      <c r="D12" s="68">
        <f>'all games'!L5</f>
        <v>1617</v>
      </c>
      <c r="E12" s="68">
        <f>'all games'!M5</f>
        <v>8</v>
      </c>
      <c r="F12" s="69">
        <f>'all games'!N5</f>
        <v>202.125</v>
      </c>
      <c r="G12" s="93"/>
      <c r="H12" s="66" t="s">
        <v>51</v>
      </c>
      <c r="I12" s="62" t="str">
        <f>'all games'!B25</f>
        <v>Marjo Pöntinen</v>
      </c>
      <c r="J12" s="62" t="str">
        <f>'all games'!C25</f>
        <v>FIN</v>
      </c>
      <c r="K12" s="68">
        <f>'all games'!L25</f>
        <v>1596</v>
      </c>
      <c r="L12" s="68">
        <f>'all games'!M25</f>
        <v>8</v>
      </c>
      <c r="M12" s="69">
        <f>'all games'!N25</f>
        <v>199.5</v>
      </c>
      <c r="N12" s="93"/>
    </row>
    <row r="13" spans="1:14" ht="12.75">
      <c r="A13" s="66" t="s">
        <v>52</v>
      </c>
      <c r="B13" s="62" t="str">
        <f>'all games'!B14</f>
        <v>Mathias Reinertsen</v>
      </c>
      <c r="C13" s="62" t="str">
        <f>'all games'!C14</f>
        <v>NOR</v>
      </c>
      <c r="D13" s="68">
        <f>'all games'!L14</f>
        <v>1601</v>
      </c>
      <c r="E13" s="68">
        <f>'all games'!M14</f>
        <v>8</v>
      </c>
      <c r="F13" s="69">
        <f>'all games'!N14</f>
        <v>200.125</v>
      </c>
      <c r="G13" s="93"/>
      <c r="H13" s="66" t="s">
        <v>52</v>
      </c>
      <c r="I13" s="62" t="str">
        <f>'all games'!B39</f>
        <v>Ingela Karlsson</v>
      </c>
      <c r="J13" s="62" t="str">
        <f>'all games'!C39</f>
        <v>SWE</v>
      </c>
      <c r="K13" s="68">
        <f>'all games'!L39</f>
        <v>1586</v>
      </c>
      <c r="L13" s="68">
        <f>'all games'!M39</f>
        <v>8</v>
      </c>
      <c r="M13" s="69">
        <f>'all games'!N39</f>
        <v>198.25</v>
      </c>
      <c r="N13" s="93"/>
    </row>
    <row r="14" spans="1:14" ht="12.75">
      <c r="A14" s="66" t="s">
        <v>53</v>
      </c>
      <c r="B14" s="62" t="str">
        <f>'all games'!B11</f>
        <v>Ingar Gabrielsen</v>
      </c>
      <c r="C14" s="62" t="str">
        <f>'all games'!C11</f>
        <v>NOR</v>
      </c>
      <c r="D14" s="68">
        <f>'all games'!L11</f>
        <v>1598</v>
      </c>
      <c r="E14" s="68">
        <f>'all games'!M11</f>
        <v>8</v>
      </c>
      <c r="F14" s="69">
        <f>'all games'!N11</f>
        <v>199.75</v>
      </c>
      <c r="G14" s="93"/>
      <c r="H14" s="66" t="s">
        <v>53</v>
      </c>
      <c r="I14" s="62" t="str">
        <f>'all games'!B24</f>
        <v>Liisa Pitkänen</v>
      </c>
      <c r="J14" s="62" t="str">
        <f>'all games'!C24</f>
        <v>FIN</v>
      </c>
      <c r="K14" s="68">
        <f>'all games'!L24</f>
        <v>1547</v>
      </c>
      <c r="L14" s="68">
        <f>'all games'!M24</f>
        <v>8</v>
      </c>
      <c r="M14" s="69">
        <f>'all games'!N24</f>
        <v>193.375</v>
      </c>
      <c r="N14" s="93"/>
    </row>
    <row r="15" spans="1:14" ht="12.75">
      <c r="A15" s="66" t="s">
        <v>54</v>
      </c>
      <c r="B15" s="62" t="str">
        <f>'all games'!B20</f>
        <v>Ulf Pettersson</v>
      </c>
      <c r="C15" s="62" t="str">
        <f>'all games'!C20</f>
        <v>SWE</v>
      </c>
      <c r="D15" s="68">
        <f>'all games'!L20</f>
        <v>1597</v>
      </c>
      <c r="E15" s="68">
        <f>'all games'!M20</f>
        <v>8</v>
      </c>
      <c r="F15" s="69">
        <f>'all games'!N20</f>
        <v>199.625</v>
      </c>
      <c r="G15" s="93"/>
      <c r="H15" s="66" t="s">
        <v>54</v>
      </c>
      <c r="I15" s="62" t="str">
        <f>'all games'!B27</f>
        <v>Päivi Tajakka</v>
      </c>
      <c r="J15" s="62" t="str">
        <f>'all games'!C27</f>
        <v>FIN</v>
      </c>
      <c r="K15" s="68">
        <f>'all games'!L27</f>
        <v>1545</v>
      </c>
      <c r="L15" s="68">
        <f>'all games'!M27</f>
        <v>8</v>
      </c>
      <c r="M15" s="69">
        <f>'all games'!N27</f>
        <v>193.125</v>
      </c>
      <c r="N15" s="93"/>
    </row>
    <row r="16" spans="1:14" ht="12.75">
      <c r="A16" s="66" t="s">
        <v>55</v>
      </c>
      <c r="B16" s="62" t="str">
        <f>'all games'!B16</f>
        <v>Lars Karlsson</v>
      </c>
      <c r="C16" s="62" t="str">
        <f>'all games'!C16</f>
        <v>SWE</v>
      </c>
      <c r="D16" s="68">
        <f>'all games'!L16</f>
        <v>1590</v>
      </c>
      <c r="E16" s="68">
        <f>'all games'!M16</f>
        <v>8</v>
      </c>
      <c r="F16" s="69">
        <f>'all games'!N16</f>
        <v>198.75</v>
      </c>
      <c r="G16" s="93"/>
      <c r="H16" s="66" t="s">
        <v>55</v>
      </c>
      <c r="I16" s="62" t="str">
        <f>'all games'!B28</f>
        <v>Raija Pöntinen</v>
      </c>
      <c r="J16" s="62" t="str">
        <f>'all games'!C28</f>
        <v>FIN</v>
      </c>
      <c r="K16" s="68">
        <f>'all games'!L28</f>
        <v>1538</v>
      </c>
      <c r="L16" s="68">
        <f>'all games'!M28</f>
        <v>8</v>
      </c>
      <c r="M16" s="69">
        <f>'all games'!N28</f>
        <v>192.25</v>
      </c>
      <c r="N16" s="93"/>
    </row>
    <row r="17" spans="1:14" ht="12.75">
      <c r="A17" s="66" t="s">
        <v>56</v>
      </c>
      <c r="B17" s="62" t="str">
        <f>'all games'!B18</f>
        <v>Ronnie Holmgren</v>
      </c>
      <c r="C17" s="62" t="str">
        <f>'all games'!C18</f>
        <v>SWE</v>
      </c>
      <c r="D17" s="68">
        <f>'all games'!L18</f>
        <v>1573</v>
      </c>
      <c r="E17" s="68">
        <f>'all games'!M18</f>
        <v>8</v>
      </c>
      <c r="F17" s="69">
        <f>'all games'!N18</f>
        <v>196.625</v>
      </c>
      <c r="G17" s="93"/>
      <c r="H17" s="66" t="s">
        <v>56</v>
      </c>
      <c r="I17" s="62" t="str">
        <f>'all games'!B30</f>
        <v>Andrea Hansen</v>
      </c>
      <c r="J17" s="62" t="str">
        <f>'all games'!C30</f>
        <v>NOR</v>
      </c>
      <c r="K17" s="68">
        <f>'all games'!L30</f>
        <v>1513</v>
      </c>
      <c r="L17" s="68">
        <f>'all games'!M30</f>
        <v>8</v>
      </c>
      <c r="M17" s="69">
        <f>'all games'!N30</f>
        <v>189.125</v>
      </c>
      <c r="N17" s="93"/>
    </row>
    <row r="18" spans="1:14" ht="12.75">
      <c r="A18" s="66" t="s">
        <v>57</v>
      </c>
      <c r="B18" s="62" t="str">
        <f>'all games'!B12</f>
        <v>Jan Frode Pedersen</v>
      </c>
      <c r="C18" s="62" t="str">
        <f>'all games'!C12</f>
        <v>NOR</v>
      </c>
      <c r="D18" s="68">
        <f>'all games'!L12</f>
        <v>1561</v>
      </c>
      <c r="E18" s="68">
        <f>'all games'!M12</f>
        <v>8</v>
      </c>
      <c r="F18" s="69">
        <f>'all games'!N12</f>
        <v>195.125</v>
      </c>
      <c r="G18" s="93"/>
      <c r="H18" s="66" t="s">
        <v>57</v>
      </c>
      <c r="I18" s="62" t="str">
        <f>'all games'!B26</f>
        <v>Päivi Jokelainen</v>
      </c>
      <c r="J18" s="62" t="str">
        <f>'all games'!C26</f>
        <v>FIN</v>
      </c>
      <c r="K18" s="68">
        <f>'all games'!L26</f>
        <v>1475</v>
      </c>
      <c r="L18" s="68">
        <f>'all games'!M26</f>
        <v>8</v>
      </c>
      <c r="M18" s="69">
        <f>'all games'!N26</f>
        <v>184.375</v>
      </c>
      <c r="N18" s="93"/>
    </row>
    <row r="19" spans="1:14" ht="12.75">
      <c r="A19" s="66" t="s">
        <v>58</v>
      </c>
      <c r="B19" s="62" t="str">
        <f>'all games'!B15</f>
        <v>Andreas Tserni</v>
      </c>
      <c r="C19" s="62" t="str">
        <f>'all games'!C15</f>
        <v>SWE</v>
      </c>
      <c r="D19" s="68">
        <f>'all games'!L15</f>
        <v>1365</v>
      </c>
      <c r="E19" s="68">
        <f>'all games'!M15</f>
        <v>7</v>
      </c>
      <c r="F19" s="69">
        <f>'all games'!N15</f>
        <v>195</v>
      </c>
      <c r="G19" s="93"/>
      <c r="H19" s="66" t="s">
        <v>58</v>
      </c>
      <c r="I19" s="62" t="str">
        <f>'all games'!B36</f>
        <v>Charlotta Lindmark</v>
      </c>
      <c r="J19" s="62" t="str">
        <f>'all games'!C36</f>
        <v>SWE</v>
      </c>
      <c r="K19" s="68">
        <f>'all games'!L36</f>
        <v>1289</v>
      </c>
      <c r="L19" s="68">
        <f>'all games'!M36</f>
        <v>7</v>
      </c>
      <c r="M19" s="69">
        <f>'all games'!N36</f>
        <v>184.14285714285714</v>
      </c>
      <c r="N19" s="93"/>
    </row>
    <row r="20" spans="1:14" ht="12.75">
      <c r="A20" s="66" t="s">
        <v>59</v>
      </c>
      <c r="B20" s="62" t="str">
        <f>'all games'!B8</f>
        <v>Timo Uusinarkaus</v>
      </c>
      <c r="C20" s="62" t="str">
        <f>'all games'!C8</f>
        <v>FIN</v>
      </c>
      <c r="D20" s="68">
        <f>'all games'!L8</f>
        <v>1539</v>
      </c>
      <c r="E20" s="68">
        <f>'all games'!M8</f>
        <v>8</v>
      </c>
      <c r="F20" s="69">
        <f>'all games'!N8</f>
        <v>192.375</v>
      </c>
      <c r="G20" s="93"/>
      <c r="H20" s="66" t="s">
        <v>59</v>
      </c>
      <c r="I20" s="62" t="str">
        <f>'all games'!B29</f>
        <v>Riitta Kasala</v>
      </c>
      <c r="J20" s="62" t="str">
        <f>'all games'!C29</f>
        <v>FIN</v>
      </c>
      <c r="K20" s="68">
        <f>'all games'!L29</f>
        <v>1099</v>
      </c>
      <c r="L20" s="68">
        <f>'all games'!M29</f>
        <v>6</v>
      </c>
      <c r="M20" s="69">
        <f>'all games'!N29</f>
        <v>183.16666666666666</v>
      </c>
      <c r="N20" s="93"/>
    </row>
    <row r="21" spans="1:14" ht="12.75">
      <c r="A21" s="66" t="s">
        <v>60</v>
      </c>
      <c r="B21" s="62" t="str">
        <f>'all games'!B7</f>
        <v>Mikko Keränen</v>
      </c>
      <c r="C21" s="62" t="str">
        <f>'all games'!C7</f>
        <v>FIN</v>
      </c>
      <c r="D21" s="68">
        <f>'all games'!L7</f>
        <v>1529</v>
      </c>
      <c r="E21" s="68">
        <f>'all games'!M7</f>
        <v>8</v>
      </c>
      <c r="F21" s="69">
        <f>'all games'!N7</f>
        <v>191.125</v>
      </c>
      <c r="G21" s="93"/>
      <c r="H21" s="66" t="s">
        <v>60</v>
      </c>
      <c r="I21" s="62" t="str">
        <f>'all games'!B33</f>
        <v>Rigmor Holdal</v>
      </c>
      <c r="J21" s="62" t="str">
        <f>'all games'!C33</f>
        <v>NOR</v>
      </c>
      <c r="K21" s="68">
        <f>'all games'!L33</f>
        <v>1462</v>
      </c>
      <c r="L21" s="68">
        <f>'all games'!M33</f>
        <v>8</v>
      </c>
      <c r="M21" s="69">
        <f>'all games'!N33</f>
        <v>182.75</v>
      </c>
      <c r="N21" s="93"/>
    </row>
    <row r="22" spans="1:14" ht="12.75">
      <c r="A22" s="66" t="s">
        <v>61</v>
      </c>
      <c r="B22" s="62" t="str">
        <f>'all games'!B19</f>
        <v>Tommy Petersen</v>
      </c>
      <c r="C22" s="62" t="str">
        <f>'all games'!C19</f>
        <v>SWE</v>
      </c>
      <c r="D22" s="68">
        <f>'all games'!L19</f>
        <v>1507</v>
      </c>
      <c r="E22" s="68">
        <f>'all games'!M19</f>
        <v>8</v>
      </c>
      <c r="F22" s="69">
        <f>'all games'!N19</f>
        <v>188.375</v>
      </c>
      <c r="G22" s="93"/>
      <c r="H22" s="66" t="s">
        <v>61</v>
      </c>
      <c r="I22" s="62" t="str">
        <f>'all games'!B41</f>
        <v>Victoria Jansson</v>
      </c>
      <c r="J22" s="62" t="str">
        <f>'all games'!C41</f>
        <v>SWE</v>
      </c>
      <c r="K22" s="68">
        <f>'all games'!L41</f>
        <v>1275</v>
      </c>
      <c r="L22" s="68">
        <f>'all games'!M41</f>
        <v>7</v>
      </c>
      <c r="M22" s="69">
        <f>'all games'!N41</f>
        <v>182.14285714285714</v>
      </c>
      <c r="N22" s="93"/>
    </row>
    <row r="23" spans="1:14" ht="12.75">
      <c r="A23" s="66" t="s">
        <v>62</v>
      </c>
      <c r="B23" s="62" t="str">
        <f>'all games'!B9</f>
        <v>Aleksander Larsen</v>
      </c>
      <c r="C23" s="62" t="str">
        <f>'all games'!C9</f>
        <v>NOR</v>
      </c>
      <c r="D23" s="68">
        <f>'all games'!L9</f>
        <v>1496</v>
      </c>
      <c r="E23" s="68">
        <f>'all games'!M9</f>
        <v>8</v>
      </c>
      <c r="F23" s="69">
        <f>'all games'!N9</f>
        <v>187</v>
      </c>
      <c r="G23" s="93"/>
      <c r="H23" s="66" t="s">
        <v>62</v>
      </c>
      <c r="I23" s="62" t="str">
        <f>'all games'!B40</f>
        <v>Louise Helgesson</v>
      </c>
      <c r="J23" s="62" t="str">
        <f>'all games'!C40</f>
        <v>SWE</v>
      </c>
      <c r="K23" s="68">
        <f>'all games'!L40</f>
        <v>1448</v>
      </c>
      <c r="L23" s="68">
        <f>'all games'!M40</f>
        <v>8</v>
      </c>
      <c r="M23" s="69">
        <f>'all games'!N40</f>
        <v>181</v>
      </c>
      <c r="N23" s="93"/>
    </row>
    <row r="24" spans="1:14" ht="12.75">
      <c r="A24" s="66" t="s">
        <v>63</v>
      </c>
      <c r="B24" s="62" t="str">
        <f>'all games'!B4</f>
        <v>Heikki Karhunen</v>
      </c>
      <c r="C24" s="62" t="str">
        <f>'all games'!C4</f>
        <v>FIN</v>
      </c>
      <c r="D24" s="68">
        <f>'all games'!L4</f>
        <v>1288</v>
      </c>
      <c r="E24" s="68">
        <f>'all games'!M4</f>
        <v>7</v>
      </c>
      <c r="F24" s="69">
        <f>'all games'!N4</f>
        <v>184</v>
      </c>
      <c r="G24" s="93"/>
      <c r="H24" s="66" t="s">
        <v>63</v>
      </c>
      <c r="I24" s="62" t="str">
        <f>'all games'!B37</f>
        <v>Fia Strand</v>
      </c>
      <c r="J24" s="62" t="str">
        <f>'all games'!C37</f>
        <v>SWE</v>
      </c>
      <c r="K24" s="68">
        <f>'all games'!L37</f>
        <v>1429</v>
      </c>
      <c r="L24" s="68">
        <f>'all games'!M37</f>
        <v>8</v>
      </c>
      <c r="M24" s="69">
        <f>'all games'!N37</f>
        <v>178.625</v>
      </c>
      <c r="N24" s="93"/>
    </row>
    <row r="25" spans="1:14" ht="12.75">
      <c r="A25" s="66" t="s">
        <v>64</v>
      </c>
      <c r="B25" s="62" t="str">
        <f>'all games'!B17</f>
        <v>Mats Carlsson</v>
      </c>
      <c r="C25" s="62" t="str">
        <f>'all games'!C17</f>
        <v>SWE</v>
      </c>
      <c r="D25" s="68">
        <f>'all games'!L17</f>
        <v>1286</v>
      </c>
      <c r="E25" s="68">
        <f>'all games'!M17</f>
        <v>7</v>
      </c>
      <c r="F25" s="69">
        <f>'all games'!N17</f>
        <v>183.71428571428572</v>
      </c>
      <c r="G25" s="93"/>
      <c r="H25" s="66" t="s">
        <v>64</v>
      </c>
      <c r="I25" s="62" t="str">
        <f>'all games'!B32</f>
        <v>Mariann Kleiven</v>
      </c>
      <c r="J25" s="62" t="str">
        <f>'all games'!C32</f>
        <v>NOR</v>
      </c>
      <c r="K25" s="68">
        <f>'all games'!L32</f>
        <v>1423</v>
      </c>
      <c r="L25" s="68">
        <f>'all games'!M32</f>
        <v>8</v>
      </c>
      <c r="M25" s="69">
        <f>'all games'!N32</f>
        <v>177.875</v>
      </c>
      <c r="N25" s="93"/>
    </row>
    <row r="26" spans="1:14" ht="12.75">
      <c r="A26" s="66" t="s">
        <v>65</v>
      </c>
      <c r="B26" s="62" t="str">
        <f>'all games'!B10</f>
        <v>Dag Jostein Arild</v>
      </c>
      <c r="C26" s="62" t="str">
        <f>'all games'!C10</f>
        <v>NOR</v>
      </c>
      <c r="D26" s="68">
        <f>'all games'!L10</f>
        <v>1274</v>
      </c>
      <c r="E26" s="68">
        <f>'all games'!M10</f>
        <v>7</v>
      </c>
      <c r="F26" s="69">
        <f>'all games'!N10</f>
        <v>182</v>
      </c>
      <c r="G26" s="93"/>
      <c r="H26" s="66" t="s">
        <v>65</v>
      </c>
      <c r="I26" s="62" t="str">
        <f>'all games'!B35</f>
        <v>Tone Säterhaug</v>
      </c>
      <c r="J26" s="62" t="str">
        <f>'all games'!C35</f>
        <v>NOR</v>
      </c>
      <c r="K26" s="68">
        <f>'all games'!L35</f>
        <v>1208</v>
      </c>
      <c r="L26" s="68">
        <f>'all games'!M35</f>
        <v>7</v>
      </c>
      <c r="M26" s="69">
        <f>'all games'!N35</f>
        <v>172.57142857142858</v>
      </c>
      <c r="N26" s="93"/>
    </row>
    <row r="27" spans="1:14" ht="12.75">
      <c r="A27" s="66" t="s">
        <v>66</v>
      </c>
      <c r="B27" s="62" t="str">
        <f>'all games'!B6</f>
        <v>Martti Pitkänen</v>
      </c>
      <c r="C27" s="62" t="str">
        <f>'all games'!C6</f>
        <v>FIN</v>
      </c>
      <c r="D27" s="68">
        <f>'all games'!L6</f>
        <v>1260</v>
      </c>
      <c r="E27" s="68">
        <f>'all games'!M6</f>
        <v>7</v>
      </c>
      <c r="F27" s="69">
        <f>'all games'!N6</f>
        <v>180</v>
      </c>
      <c r="G27" s="93"/>
      <c r="H27" s="66" t="s">
        <v>66</v>
      </c>
      <c r="I27" s="62" t="str">
        <f>'all games'!B34</f>
        <v>Roshild Jensen</v>
      </c>
      <c r="J27" s="62" t="str">
        <f>'all games'!C34</f>
        <v>NOR</v>
      </c>
      <c r="K27" s="68">
        <f>'all games'!L34</f>
        <v>1355</v>
      </c>
      <c r="L27" s="68">
        <f>'all games'!M34</f>
        <v>8</v>
      </c>
      <c r="M27" s="69">
        <f>'all games'!N34</f>
        <v>169.375</v>
      </c>
      <c r="N27" s="93"/>
    </row>
    <row r="28" spans="1:14" ht="12.75">
      <c r="A28" s="66" t="s">
        <v>67</v>
      </c>
      <c r="B28" s="62" t="str">
        <f>'all games'!B13</f>
        <v>John Richard Kristoffersen</v>
      </c>
      <c r="C28" s="62" t="str">
        <f>'all games'!C13</f>
        <v>NOR</v>
      </c>
      <c r="D28" s="68">
        <f>'all games'!L13</f>
        <v>1252</v>
      </c>
      <c r="E28" s="68">
        <f>'all games'!M13</f>
        <v>7</v>
      </c>
      <c r="F28" s="69">
        <f>'all games'!N13</f>
        <v>178.85714285714286</v>
      </c>
      <c r="G28" s="93"/>
      <c r="H28" s="66" t="s">
        <v>67</v>
      </c>
      <c r="I28" s="62" t="str">
        <f>'all games'!B31</f>
        <v>Kaja Björndal</v>
      </c>
      <c r="J28" s="62" t="str">
        <f>'all games'!C31</f>
        <v>NOR</v>
      </c>
      <c r="K28" s="68">
        <f>'all games'!L31</f>
        <v>1110</v>
      </c>
      <c r="L28" s="68">
        <f>'all games'!M31</f>
        <v>7</v>
      </c>
      <c r="M28" s="69">
        <f>'all games'!N31</f>
        <v>158.57142857142858</v>
      </c>
      <c r="N28" s="93"/>
    </row>
    <row r="29" spans="1:14" ht="12.75">
      <c r="A29" s="67"/>
      <c r="B29" s="72"/>
      <c r="C29" s="72"/>
      <c r="D29" s="72"/>
      <c r="E29" s="72"/>
      <c r="F29" s="72"/>
      <c r="G29" s="98"/>
      <c r="H29" s="98"/>
      <c r="I29" s="98"/>
      <c r="J29" s="98"/>
      <c r="K29" s="98"/>
      <c r="L29" s="98"/>
      <c r="M29" s="98"/>
      <c r="N29" s="98"/>
    </row>
  </sheetData>
  <sheetProtection/>
  <printOptions/>
  <pageMargins left="0.08" right="0.08" top="0.08" bottom="0.08" header="0.08" footer="0.08"/>
  <pageSetup orientation="landscape" paperSize="9" scale="1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zoomScale="125" zoomScaleNormal="125" workbookViewId="0" topLeftCell="A27">
      <selection activeCell="Q78" sqref="Q78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5.8515625" style="1" customWidth="1"/>
    <col min="4" max="4" width="7.140625" style="1" customWidth="1"/>
    <col min="5" max="5" width="4.7109375" style="1" customWidth="1"/>
    <col min="6" max="6" width="7.8515625" style="1" customWidth="1"/>
    <col min="7" max="7" width="4.421875" style="1" customWidth="1"/>
    <col min="8" max="8" width="7.28125" style="1" customWidth="1"/>
    <col min="9" max="9" width="4.7109375" style="1" customWidth="1"/>
    <col min="10" max="10" width="8.140625" style="1" customWidth="1"/>
    <col min="11" max="11" width="5.140625" style="1" customWidth="1"/>
    <col min="12" max="12" width="7.8515625" style="1" customWidth="1"/>
    <col min="13" max="13" width="5.00390625" style="1" customWidth="1"/>
    <col min="14" max="14" width="7.421875" style="1" customWidth="1"/>
    <col min="15" max="15" width="5.140625" style="1" customWidth="1"/>
    <col min="16" max="16" width="7.421875" style="1" customWidth="1"/>
    <col min="17" max="17" width="5.00390625" style="1" customWidth="1"/>
    <col min="18" max="18" width="7.421875" style="1" customWidth="1"/>
    <col min="19" max="19" width="4.8515625" style="1" customWidth="1"/>
    <col min="20" max="20" width="7.421875" style="1" customWidth="1"/>
    <col min="21" max="21" width="5.421875" style="1" customWidth="1"/>
    <col min="22" max="22" width="8.00390625" style="1" customWidth="1"/>
    <col min="23" max="23" width="4.8515625" style="1" customWidth="1"/>
    <col min="24" max="24" width="7.8515625" style="1" customWidth="1"/>
    <col min="25" max="25" width="5.28125" style="1" customWidth="1"/>
    <col min="26" max="16384" width="9.140625" style="1" customWidth="1"/>
  </cols>
  <sheetData>
    <row r="1" spans="1:26" s="4" customFormat="1" ht="25.5" customHeight="1">
      <c r="A1" s="2"/>
      <c r="B1" s="112" t="s">
        <v>80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3"/>
    </row>
    <row r="2" spans="1:25" ht="16.5" customHeight="1">
      <c r="A2" s="5">
        <v>0.3958333333333333</v>
      </c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16.5" customHeight="1">
      <c r="A3" s="6">
        <v>0.40277777777777773</v>
      </c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8.25" customHeight="1">
      <c r="A4" s="7" t="s">
        <v>2</v>
      </c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7" s="3" customFormat="1" ht="15" customHeight="1">
      <c r="A5" s="10"/>
      <c r="B5" s="109" t="s">
        <v>72</v>
      </c>
      <c r="C5" s="109"/>
      <c r="D5" s="109"/>
      <c r="E5" s="109"/>
      <c r="F5" s="109" t="s">
        <v>73</v>
      </c>
      <c r="G5" s="109"/>
      <c r="H5" s="109"/>
      <c r="I5" s="109"/>
      <c r="J5" s="109" t="s">
        <v>74</v>
      </c>
      <c r="K5" s="109"/>
      <c r="L5" s="109"/>
      <c r="M5" s="109"/>
      <c r="N5" s="109" t="s">
        <v>77</v>
      </c>
      <c r="O5" s="109"/>
      <c r="P5" s="109"/>
      <c r="Q5" s="109"/>
      <c r="R5" s="109" t="s">
        <v>75</v>
      </c>
      <c r="S5" s="109"/>
      <c r="T5" s="109"/>
      <c r="U5" s="109"/>
      <c r="V5" s="109" t="s">
        <v>76</v>
      </c>
      <c r="W5" s="109"/>
      <c r="X5" s="109"/>
      <c r="Y5" s="109"/>
      <c r="AA5" s="3" t="s">
        <v>115</v>
      </c>
    </row>
    <row r="6" spans="1:28" ht="12" customHeight="1">
      <c r="A6" s="5">
        <v>0.4166666666666667</v>
      </c>
      <c r="B6" s="107" t="s">
        <v>192</v>
      </c>
      <c r="C6" s="107"/>
      <c r="D6" s="107"/>
      <c r="E6" s="107"/>
      <c r="F6" s="107" t="s">
        <v>3</v>
      </c>
      <c r="G6" s="107"/>
      <c r="H6" s="107"/>
      <c r="I6" s="107"/>
      <c r="J6" s="107" t="s">
        <v>4</v>
      </c>
      <c r="K6" s="107"/>
      <c r="L6" s="107"/>
      <c r="M6" s="107"/>
      <c r="N6" s="106" t="s">
        <v>5</v>
      </c>
      <c r="O6" s="106"/>
      <c r="P6" s="106"/>
      <c r="Q6" s="106"/>
      <c r="R6" s="106" t="s">
        <v>6</v>
      </c>
      <c r="S6" s="106"/>
      <c r="T6" s="106"/>
      <c r="U6" s="106"/>
      <c r="V6" s="106" t="s">
        <v>7</v>
      </c>
      <c r="W6" s="106"/>
      <c r="X6" s="106"/>
      <c r="Y6" s="106"/>
      <c r="Z6" s="3" t="s">
        <v>116</v>
      </c>
      <c r="AA6" s="3" t="s">
        <v>117</v>
      </c>
      <c r="AB6" s="3" t="s">
        <v>118</v>
      </c>
    </row>
    <row r="7" spans="1:25" ht="11.25" customHeight="1">
      <c r="A7" s="11" t="s">
        <v>8</v>
      </c>
      <c r="B7" s="90" t="s">
        <v>2</v>
      </c>
      <c r="C7" s="89">
        <f>SUM(C8:C13)</f>
        <v>523</v>
      </c>
      <c r="D7" s="88"/>
      <c r="E7" s="89">
        <f>SUM(E8:E13)</f>
        <v>537</v>
      </c>
      <c r="F7" s="90"/>
      <c r="G7" s="89">
        <f>SUM(G8:G13)</f>
        <v>611</v>
      </c>
      <c r="H7" s="88"/>
      <c r="I7" s="89">
        <f>SUM(I8:I13)</f>
        <v>583</v>
      </c>
      <c r="J7" s="90" t="s">
        <v>2</v>
      </c>
      <c r="K7" s="89">
        <f>SUM(K8:K13)</f>
        <v>571</v>
      </c>
      <c r="L7" s="88"/>
      <c r="M7" s="89">
        <f>SUM(M8:M13)</f>
        <v>568</v>
      </c>
      <c r="N7" s="87" t="s">
        <v>2</v>
      </c>
      <c r="O7" s="89">
        <f>SUM(O8:O13)</f>
        <v>495</v>
      </c>
      <c r="P7" s="88"/>
      <c r="Q7" s="89">
        <f>SUM(Q8:Q13)</f>
        <v>587</v>
      </c>
      <c r="R7" s="87" t="s">
        <v>2</v>
      </c>
      <c r="S7" s="89">
        <f>SUM(S8:S13)</f>
        <v>532</v>
      </c>
      <c r="T7" s="88"/>
      <c r="U7" s="89">
        <f>SUM(U8:U13)</f>
        <v>453</v>
      </c>
      <c r="V7" s="87" t="s">
        <v>2</v>
      </c>
      <c r="W7" s="89">
        <f>SUM(W8:W13)</f>
        <v>584</v>
      </c>
      <c r="X7" s="88"/>
      <c r="Y7" s="89">
        <f>SUM(Y8:Y13)</f>
        <v>555</v>
      </c>
    </row>
    <row r="8" spans="1:28" ht="10.5" customHeight="1">
      <c r="A8" s="12"/>
      <c r="B8" s="13" t="s">
        <v>154</v>
      </c>
      <c r="C8" s="14">
        <v>168</v>
      </c>
      <c r="D8" s="15" t="s">
        <v>157</v>
      </c>
      <c r="E8" s="14">
        <v>199</v>
      </c>
      <c r="F8" s="16" t="s">
        <v>160</v>
      </c>
      <c r="G8" s="14">
        <v>200</v>
      </c>
      <c r="H8" s="15" t="s">
        <v>163</v>
      </c>
      <c r="I8" s="14">
        <v>212</v>
      </c>
      <c r="J8" s="16" t="s">
        <v>166</v>
      </c>
      <c r="K8" s="14">
        <v>192</v>
      </c>
      <c r="L8" s="15" t="s">
        <v>169</v>
      </c>
      <c r="M8" s="14">
        <v>196</v>
      </c>
      <c r="N8" s="17" t="s">
        <v>172</v>
      </c>
      <c r="O8" s="18">
        <v>182</v>
      </c>
      <c r="P8" s="17" t="s">
        <v>175</v>
      </c>
      <c r="Q8" s="18">
        <v>206</v>
      </c>
      <c r="R8" s="19" t="s">
        <v>178</v>
      </c>
      <c r="S8" s="18">
        <v>167</v>
      </c>
      <c r="T8" s="17" t="s">
        <v>181</v>
      </c>
      <c r="U8" s="18">
        <v>161</v>
      </c>
      <c r="V8" s="17" t="s">
        <v>184</v>
      </c>
      <c r="W8" s="18">
        <v>179</v>
      </c>
      <c r="X8" s="19" t="s">
        <v>187</v>
      </c>
      <c r="Y8" s="18">
        <v>202</v>
      </c>
      <c r="Z8" s="83">
        <v>9</v>
      </c>
      <c r="AA8" s="83">
        <v>0</v>
      </c>
      <c r="AB8" s="83">
        <v>9</v>
      </c>
    </row>
    <row r="9" spans="1:25" ht="9.75" customHeight="1">
      <c r="A9" s="12"/>
      <c r="B9" s="20" t="s">
        <v>2</v>
      </c>
      <c r="C9" s="21" t="s">
        <v>2</v>
      </c>
      <c r="D9" s="20"/>
      <c r="E9" s="21"/>
      <c r="F9" s="20"/>
      <c r="G9" s="21"/>
      <c r="H9" s="20"/>
      <c r="I9" s="21"/>
      <c r="J9" s="20"/>
      <c r="K9" s="21"/>
      <c r="L9" s="20"/>
      <c r="M9" s="21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</row>
    <row r="10" spans="1:25" ht="9.75" customHeight="1">
      <c r="A10" s="12"/>
      <c r="B10" s="13" t="s">
        <v>155</v>
      </c>
      <c r="C10" s="14">
        <v>177</v>
      </c>
      <c r="D10" s="15" t="s">
        <v>158</v>
      </c>
      <c r="E10" s="14">
        <v>203</v>
      </c>
      <c r="F10" s="16" t="s">
        <v>161</v>
      </c>
      <c r="G10" s="14">
        <v>203</v>
      </c>
      <c r="H10" s="15" t="s">
        <v>164</v>
      </c>
      <c r="I10" s="14">
        <v>177</v>
      </c>
      <c r="J10" s="16" t="s">
        <v>167</v>
      </c>
      <c r="K10" s="14">
        <v>221</v>
      </c>
      <c r="L10" s="15" t="s">
        <v>170</v>
      </c>
      <c r="M10" s="14">
        <v>201</v>
      </c>
      <c r="N10" s="19" t="s">
        <v>173</v>
      </c>
      <c r="O10" s="18">
        <v>170</v>
      </c>
      <c r="P10" s="17" t="s">
        <v>176</v>
      </c>
      <c r="Q10" s="18">
        <v>182</v>
      </c>
      <c r="R10" s="19" t="s">
        <v>179</v>
      </c>
      <c r="S10" s="18">
        <v>175</v>
      </c>
      <c r="T10" s="17" t="s">
        <v>182</v>
      </c>
      <c r="U10" s="18">
        <v>127</v>
      </c>
      <c r="V10" s="17" t="s">
        <v>185</v>
      </c>
      <c r="W10" s="18">
        <v>225</v>
      </c>
      <c r="X10" s="19" t="s">
        <v>188</v>
      </c>
      <c r="Y10" s="18">
        <v>156</v>
      </c>
    </row>
    <row r="11" spans="1:25" ht="9.75" customHeight="1">
      <c r="A11" s="12"/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</row>
    <row r="12" spans="1:25" ht="9.75" customHeight="1">
      <c r="A12" s="12"/>
      <c r="B12" s="24" t="s">
        <v>156</v>
      </c>
      <c r="C12" s="14">
        <v>178</v>
      </c>
      <c r="D12" s="15" t="s">
        <v>159</v>
      </c>
      <c r="E12" s="14">
        <v>135</v>
      </c>
      <c r="F12" s="16" t="s">
        <v>162</v>
      </c>
      <c r="G12" s="14">
        <v>208</v>
      </c>
      <c r="H12" s="15" t="s">
        <v>165</v>
      </c>
      <c r="I12" s="14">
        <v>194</v>
      </c>
      <c r="J12" s="16" t="s">
        <v>168</v>
      </c>
      <c r="K12" s="14">
        <v>158</v>
      </c>
      <c r="L12" s="15" t="s">
        <v>171</v>
      </c>
      <c r="M12" s="14">
        <v>171</v>
      </c>
      <c r="N12" s="17" t="s">
        <v>174</v>
      </c>
      <c r="O12" s="18">
        <v>143</v>
      </c>
      <c r="P12" s="19" t="s">
        <v>177</v>
      </c>
      <c r="Q12" s="18">
        <v>199</v>
      </c>
      <c r="R12" s="19" t="s">
        <v>180</v>
      </c>
      <c r="S12" s="18">
        <v>190</v>
      </c>
      <c r="T12" s="17" t="s">
        <v>183</v>
      </c>
      <c r="U12" s="18">
        <v>165</v>
      </c>
      <c r="V12" s="17" t="s">
        <v>186</v>
      </c>
      <c r="W12" s="18">
        <v>180</v>
      </c>
      <c r="X12" s="19" t="s">
        <v>189</v>
      </c>
      <c r="Y12" s="18">
        <v>197</v>
      </c>
    </row>
    <row r="13" spans="1:25" ht="9.75" customHeight="1">
      <c r="A13" s="25"/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</row>
    <row r="14" spans="1:25" ht="12" customHeight="1">
      <c r="A14" s="5">
        <v>0.4444444444444444</v>
      </c>
      <c r="B14" s="107" t="s">
        <v>9</v>
      </c>
      <c r="C14" s="107"/>
      <c r="D14" s="107"/>
      <c r="E14" s="107"/>
      <c r="F14" s="107" t="s">
        <v>10</v>
      </c>
      <c r="G14" s="107"/>
      <c r="H14" s="107"/>
      <c r="I14" s="107"/>
      <c r="J14" s="107" t="s">
        <v>11</v>
      </c>
      <c r="K14" s="107"/>
      <c r="L14" s="107"/>
      <c r="M14" s="107"/>
      <c r="N14" s="106" t="s">
        <v>12</v>
      </c>
      <c r="O14" s="106"/>
      <c r="P14" s="106"/>
      <c r="Q14" s="106"/>
      <c r="R14" s="106" t="s">
        <v>13</v>
      </c>
      <c r="S14" s="106"/>
      <c r="T14" s="106"/>
      <c r="U14" s="106"/>
      <c r="V14" s="106" t="s">
        <v>14</v>
      </c>
      <c r="W14" s="106"/>
      <c r="X14" s="106"/>
      <c r="Y14" s="106"/>
    </row>
    <row r="15" spans="1:25" ht="11.25" customHeight="1">
      <c r="A15" s="11" t="s">
        <v>8</v>
      </c>
      <c r="B15" s="26"/>
      <c r="C15" s="89">
        <f>SUM(C16:C21)</f>
        <v>530</v>
      </c>
      <c r="D15" s="88"/>
      <c r="E15" s="89">
        <f>SUM(E16:E21)</f>
        <v>553</v>
      </c>
      <c r="F15" s="90"/>
      <c r="G15" s="89">
        <f>SUM(G16:G21)</f>
        <v>557</v>
      </c>
      <c r="H15" s="88"/>
      <c r="I15" s="89">
        <f>SUM(I16:I21)</f>
        <v>616</v>
      </c>
      <c r="J15" s="90" t="s">
        <v>2</v>
      </c>
      <c r="K15" s="89">
        <f>SUM(K16:K21)</f>
        <v>657</v>
      </c>
      <c r="L15" s="88"/>
      <c r="M15" s="89">
        <f>SUM(M16:M21)</f>
        <v>560</v>
      </c>
      <c r="N15" s="87" t="s">
        <v>2</v>
      </c>
      <c r="O15" s="89">
        <f>SUM(O16:O21)</f>
        <v>600</v>
      </c>
      <c r="P15" s="88"/>
      <c r="Q15" s="89">
        <f>SUM(Q16:Q21)</f>
        <v>580</v>
      </c>
      <c r="R15" s="87" t="s">
        <v>2</v>
      </c>
      <c r="S15" s="89">
        <f>SUM(S16:S21)</f>
        <v>562</v>
      </c>
      <c r="T15" s="88"/>
      <c r="U15" s="89">
        <f>SUM(U16:U21)</f>
        <v>710</v>
      </c>
      <c r="V15" s="87" t="s">
        <v>2</v>
      </c>
      <c r="W15" s="89">
        <f>SUM(W16:W21)</f>
        <v>701</v>
      </c>
      <c r="X15" s="88"/>
      <c r="Y15" s="89">
        <f>SUM(Y16:Y21)</f>
        <v>667</v>
      </c>
    </row>
    <row r="16" spans="1:28" ht="10.5" customHeight="1">
      <c r="A16" s="30"/>
      <c r="B16" s="16" t="s">
        <v>166</v>
      </c>
      <c r="C16" s="14">
        <v>172</v>
      </c>
      <c r="D16" s="15" t="s">
        <v>163</v>
      </c>
      <c r="E16" s="14">
        <v>199</v>
      </c>
      <c r="F16" s="15" t="s">
        <v>169</v>
      </c>
      <c r="G16" s="14">
        <v>170</v>
      </c>
      <c r="H16" s="15" t="s">
        <v>154</v>
      </c>
      <c r="I16" s="14">
        <v>244</v>
      </c>
      <c r="J16" s="13" t="s">
        <v>157</v>
      </c>
      <c r="K16" s="14">
        <v>227</v>
      </c>
      <c r="L16" s="16" t="s">
        <v>160</v>
      </c>
      <c r="M16" s="14">
        <v>194</v>
      </c>
      <c r="N16" s="17" t="s">
        <v>181</v>
      </c>
      <c r="O16" s="18">
        <v>192</v>
      </c>
      <c r="P16" s="19" t="s">
        <v>187</v>
      </c>
      <c r="Q16" s="18">
        <v>199</v>
      </c>
      <c r="R16" s="17" t="s">
        <v>172</v>
      </c>
      <c r="S16" s="18">
        <v>167</v>
      </c>
      <c r="T16" s="17" t="s">
        <v>186</v>
      </c>
      <c r="U16" s="18">
        <v>258</v>
      </c>
      <c r="V16" s="19" t="s">
        <v>178</v>
      </c>
      <c r="W16" s="18">
        <v>256</v>
      </c>
      <c r="X16" s="17" t="s">
        <v>175</v>
      </c>
      <c r="Y16" s="18">
        <v>235</v>
      </c>
      <c r="Z16" s="83">
        <v>3</v>
      </c>
      <c r="AA16" s="83">
        <v>9</v>
      </c>
      <c r="AB16" s="83">
        <v>6</v>
      </c>
    </row>
    <row r="17" spans="1:25" ht="9.75" customHeight="1">
      <c r="A17" s="30"/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</row>
    <row r="18" spans="1:25" ht="9.75" customHeight="1">
      <c r="A18" s="30"/>
      <c r="B18" s="16" t="s">
        <v>167</v>
      </c>
      <c r="C18" s="14">
        <v>211</v>
      </c>
      <c r="D18" s="15" t="s">
        <v>164</v>
      </c>
      <c r="E18" s="14">
        <v>178</v>
      </c>
      <c r="F18" s="15" t="s">
        <v>171</v>
      </c>
      <c r="G18" s="14">
        <v>190</v>
      </c>
      <c r="H18" s="15" t="s">
        <v>155</v>
      </c>
      <c r="I18" s="14">
        <v>159</v>
      </c>
      <c r="J18" s="15" t="s">
        <v>158</v>
      </c>
      <c r="K18" s="14">
        <v>230</v>
      </c>
      <c r="L18" s="16" t="s">
        <v>161</v>
      </c>
      <c r="M18" s="14">
        <v>122</v>
      </c>
      <c r="N18" s="17" t="s">
        <v>182</v>
      </c>
      <c r="O18" s="18">
        <v>198</v>
      </c>
      <c r="P18" s="19" t="s">
        <v>188</v>
      </c>
      <c r="Q18" s="18">
        <v>186</v>
      </c>
      <c r="R18" s="19" t="s">
        <v>173</v>
      </c>
      <c r="S18" s="18">
        <v>198</v>
      </c>
      <c r="T18" s="17" t="s">
        <v>185</v>
      </c>
      <c r="U18" s="18">
        <v>184</v>
      </c>
      <c r="V18" s="19" t="s">
        <v>179</v>
      </c>
      <c r="W18" s="18">
        <v>213</v>
      </c>
      <c r="X18" s="17" t="s">
        <v>176</v>
      </c>
      <c r="Y18" s="18">
        <v>206</v>
      </c>
    </row>
    <row r="19" spans="1:25" ht="9.75" customHeight="1">
      <c r="A19" s="30"/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</row>
    <row r="20" spans="1:25" ht="9.75" customHeight="1">
      <c r="A20" s="30"/>
      <c r="B20" s="16" t="s">
        <v>168</v>
      </c>
      <c r="C20" s="14">
        <v>147</v>
      </c>
      <c r="D20" s="15" t="s">
        <v>165</v>
      </c>
      <c r="E20" s="14">
        <v>176</v>
      </c>
      <c r="F20" s="15" t="s">
        <v>170</v>
      </c>
      <c r="G20" s="14">
        <v>197</v>
      </c>
      <c r="H20" s="15" t="s">
        <v>156</v>
      </c>
      <c r="I20" s="14">
        <v>213</v>
      </c>
      <c r="J20" s="24" t="s">
        <v>159</v>
      </c>
      <c r="K20" s="14">
        <v>200</v>
      </c>
      <c r="L20" s="16" t="s">
        <v>162</v>
      </c>
      <c r="M20" s="14">
        <v>244</v>
      </c>
      <c r="N20" s="17" t="s">
        <v>183</v>
      </c>
      <c r="O20" s="18">
        <v>210</v>
      </c>
      <c r="P20" s="19" t="s">
        <v>189</v>
      </c>
      <c r="Q20" s="18">
        <v>195</v>
      </c>
      <c r="R20" s="17" t="s">
        <v>174</v>
      </c>
      <c r="S20" s="18">
        <v>197</v>
      </c>
      <c r="T20" s="17" t="s">
        <v>184</v>
      </c>
      <c r="U20" s="18">
        <v>268</v>
      </c>
      <c r="V20" s="19" t="s">
        <v>180</v>
      </c>
      <c r="W20" s="18">
        <v>232</v>
      </c>
      <c r="X20" s="19" t="s">
        <v>177</v>
      </c>
      <c r="Y20" s="18">
        <v>226</v>
      </c>
    </row>
    <row r="21" spans="1:25" ht="9.75" customHeight="1">
      <c r="A21" s="31"/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</row>
    <row r="22" spans="1:25" ht="12" customHeight="1">
      <c r="A22" s="5">
        <v>0.47222222222222227</v>
      </c>
      <c r="B22" s="106" t="s">
        <v>15</v>
      </c>
      <c r="C22" s="106"/>
      <c r="D22" s="106"/>
      <c r="E22" s="106"/>
      <c r="F22" s="106" t="s">
        <v>16</v>
      </c>
      <c r="G22" s="106"/>
      <c r="H22" s="106"/>
      <c r="I22" s="106"/>
      <c r="J22" s="106" t="s">
        <v>17</v>
      </c>
      <c r="K22" s="106"/>
      <c r="L22" s="106"/>
      <c r="M22" s="106"/>
      <c r="N22" s="107" t="s">
        <v>18</v>
      </c>
      <c r="O22" s="107"/>
      <c r="P22" s="107"/>
      <c r="Q22" s="107"/>
      <c r="R22" s="107" t="s">
        <v>19</v>
      </c>
      <c r="S22" s="107"/>
      <c r="T22" s="107"/>
      <c r="U22" s="107"/>
      <c r="V22" s="107" t="s">
        <v>20</v>
      </c>
      <c r="W22" s="107"/>
      <c r="X22" s="107"/>
      <c r="Y22" s="107"/>
    </row>
    <row r="23" spans="1:25" ht="11.25" customHeight="1">
      <c r="A23" s="11" t="s">
        <v>8</v>
      </c>
      <c r="B23" s="28"/>
      <c r="C23" s="89">
        <f>SUM(C24:C29)</f>
        <v>602</v>
      </c>
      <c r="D23" s="88"/>
      <c r="E23" s="89">
        <f>SUM(E24:E29)</f>
        <v>504</v>
      </c>
      <c r="F23" s="90"/>
      <c r="G23" s="89">
        <f>SUM(G24:G29)</f>
        <v>534</v>
      </c>
      <c r="H23" s="88"/>
      <c r="I23" s="89">
        <f>SUM(I24:I29)</f>
        <v>588</v>
      </c>
      <c r="J23" s="90" t="s">
        <v>2</v>
      </c>
      <c r="K23" s="89">
        <f>SUM(K24:K29)</f>
        <v>593</v>
      </c>
      <c r="L23" s="88"/>
      <c r="M23" s="89">
        <f>SUM(M24:M29)</f>
        <v>528</v>
      </c>
      <c r="N23" s="87" t="s">
        <v>2</v>
      </c>
      <c r="O23" s="89">
        <f>SUM(O24:O29)</f>
        <v>535</v>
      </c>
      <c r="P23" s="88"/>
      <c r="Q23" s="89">
        <f>SUM(Q24:Q29)</f>
        <v>596</v>
      </c>
      <c r="R23" s="87" t="s">
        <v>2</v>
      </c>
      <c r="S23" s="89">
        <f>SUM(S24:S29)</f>
        <v>644</v>
      </c>
      <c r="T23" s="88"/>
      <c r="U23" s="89">
        <f>SUM(U24:U29)</f>
        <v>609</v>
      </c>
      <c r="V23" s="87" t="s">
        <v>2</v>
      </c>
      <c r="W23" s="89">
        <f>SUM(W24:W29)</f>
        <v>550</v>
      </c>
      <c r="X23" s="88"/>
      <c r="Y23" s="89">
        <f>SUM(Y24:Y29)</f>
        <v>585</v>
      </c>
    </row>
    <row r="24" spans="1:28" ht="10.5" customHeight="1">
      <c r="A24" s="30"/>
      <c r="B24" s="17" t="s">
        <v>186</v>
      </c>
      <c r="C24" s="18">
        <v>191</v>
      </c>
      <c r="D24" s="17" t="s">
        <v>181</v>
      </c>
      <c r="E24" s="18">
        <v>173</v>
      </c>
      <c r="F24" s="17" t="s">
        <v>175</v>
      </c>
      <c r="G24" s="18">
        <v>175</v>
      </c>
      <c r="H24" s="19" t="s">
        <v>187</v>
      </c>
      <c r="I24" s="18">
        <v>183</v>
      </c>
      <c r="J24" s="19" t="s">
        <v>178</v>
      </c>
      <c r="K24" s="18">
        <v>187</v>
      </c>
      <c r="L24" s="17" t="s">
        <v>172</v>
      </c>
      <c r="M24" s="18">
        <v>179</v>
      </c>
      <c r="N24" s="15" t="s">
        <v>163</v>
      </c>
      <c r="O24" s="32">
        <v>170</v>
      </c>
      <c r="P24" s="15" t="s">
        <v>169</v>
      </c>
      <c r="Q24" s="14">
        <v>147</v>
      </c>
      <c r="R24" s="16" t="s">
        <v>166</v>
      </c>
      <c r="S24" s="14">
        <v>203</v>
      </c>
      <c r="T24" s="15" t="s">
        <v>157</v>
      </c>
      <c r="U24" s="14">
        <v>217</v>
      </c>
      <c r="V24" s="15" t="s">
        <v>154</v>
      </c>
      <c r="W24" s="14">
        <v>160</v>
      </c>
      <c r="X24" s="16" t="s">
        <v>160</v>
      </c>
      <c r="Y24" s="14">
        <v>176</v>
      </c>
      <c r="Z24" s="83">
        <v>12</v>
      </c>
      <c r="AA24" s="83">
        <v>0</v>
      </c>
      <c r="AB24" s="83">
        <v>6</v>
      </c>
    </row>
    <row r="25" spans="1:25" ht="9.75" customHeight="1">
      <c r="A25" s="30"/>
      <c r="B25" s="22"/>
      <c r="C25" s="23"/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</row>
    <row r="26" spans="1:25" ht="9.75" customHeight="1">
      <c r="A26" s="30"/>
      <c r="B26" s="17" t="s">
        <v>185</v>
      </c>
      <c r="C26" s="18">
        <v>190</v>
      </c>
      <c r="D26" s="17" t="s">
        <v>182</v>
      </c>
      <c r="E26" s="18">
        <v>128</v>
      </c>
      <c r="F26" s="17" t="s">
        <v>176</v>
      </c>
      <c r="G26" s="18">
        <v>169</v>
      </c>
      <c r="H26" s="19" t="s">
        <v>188</v>
      </c>
      <c r="I26" s="18">
        <v>216</v>
      </c>
      <c r="J26" s="19" t="s">
        <v>179</v>
      </c>
      <c r="K26" s="18">
        <v>200</v>
      </c>
      <c r="L26" s="17" t="s">
        <v>173</v>
      </c>
      <c r="M26" s="18">
        <v>130</v>
      </c>
      <c r="N26" s="15" t="s">
        <v>164</v>
      </c>
      <c r="O26" s="33">
        <v>160</v>
      </c>
      <c r="P26" s="15" t="s">
        <v>171</v>
      </c>
      <c r="Q26" s="14">
        <v>223</v>
      </c>
      <c r="R26" s="16" t="s">
        <v>167</v>
      </c>
      <c r="S26" s="14">
        <v>220</v>
      </c>
      <c r="T26" s="15" t="s">
        <v>158</v>
      </c>
      <c r="U26" s="14">
        <v>204</v>
      </c>
      <c r="V26" s="15" t="s">
        <v>155</v>
      </c>
      <c r="W26" s="14">
        <v>175</v>
      </c>
      <c r="X26" s="16" t="s">
        <v>161</v>
      </c>
      <c r="Y26" s="14">
        <v>227</v>
      </c>
    </row>
    <row r="27" spans="1:25" ht="9.75" customHeight="1">
      <c r="A27" s="30"/>
      <c r="B27" s="22"/>
      <c r="C27" s="23"/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1"/>
    </row>
    <row r="28" spans="1:25" ht="9.75" customHeight="1">
      <c r="A28" s="30"/>
      <c r="B28" s="17" t="s">
        <v>184</v>
      </c>
      <c r="C28" s="18">
        <v>221</v>
      </c>
      <c r="D28" s="17" t="s">
        <v>183</v>
      </c>
      <c r="E28" s="18">
        <v>203</v>
      </c>
      <c r="F28" s="19" t="s">
        <v>177</v>
      </c>
      <c r="G28" s="18">
        <v>190</v>
      </c>
      <c r="H28" s="19" t="s">
        <v>189</v>
      </c>
      <c r="I28" s="18">
        <v>189</v>
      </c>
      <c r="J28" s="19" t="s">
        <v>180</v>
      </c>
      <c r="K28" s="18">
        <v>206</v>
      </c>
      <c r="L28" s="19" t="s">
        <v>174</v>
      </c>
      <c r="M28" s="18">
        <v>219</v>
      </c>
      <c r="N28" s="15" t="s">
        <v>165</v>
      </c>
      <c r="O28" s="32">
        <v>205</v>
      </c>
      <c r="P28" s="15" t="s">
        <v>170</v>
      </c>
      <c r="Q28" s="14">
        <v>226</v>
      </c>
      <c r="R28" s="16" t="s">
        <v>168</v>
      </c>
      <c r="S28" s="14">
        <v>221</v>
      </c>
      <c r="T28" s="16" t="s">
        <v>159</v>
      </c>
      <c r="U28" s="14">
        <v>188</v>
      </c>
      <c r="V28" s="15" t="s">
        <v>156</v>
      </c>
      <c r="W28" s="14">
        <v>215</v>
      </c>
      <c r="X28" s="16" t="s">
        <v>162</v>
      </c>
      <c r="Y28" s="14">
        <v>182</v>
      </c>
    </row>
    <row r="29" spans="1:25" ht="9.75" customHeight="1">
      <c r="A29" s="31"/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</row>
    <row r="30" spans="1:25" ht="12" customHeight="1">
      <c r="A30" s="5">
        <v>0.5</v>
      </c>
      <c r="B30" s="106" t="s">
        <v>21</v>
      </c>
      <c r="C30" s="106"/>
      <c r="D30" s="106"/>
      <c r="E30" s="106"/>
      <c r="F30" s="106" t="s">
        <v>193</v>
      </c>
      <c r="G30" s="106"/>
      <c r="H30" s="106"/>
      <c r="I30" s="106"/>
      <c r="J30" s="106" t="s">
        <v>22</v>
      </c>
      <c r="K30" s="106"/>
      <c r="L30" s="106"/>
      <c r="M30" s="106"/>
      <c r="N30" s="107" t="s">
        <v>23</v>
      </c>
      <c r="O30" s="107"/>
      <c r="P30" s="107"/>
      <c r="Q30" s="107"/>
      <c r="R30" s="107" t="s">
        <v>24</v>
      </c>
      <c r="S30" s="107"/>
      <c r="T30" s="107"/>
      <c r="U30" s="107"/>
      <c r="V30" s="107" t="s">
        <v>25</v>
      </c>
      <c r="W30" s="107"/>
      <c r="X30" s="107"/>
      <c r="Y30" s="107"/>
    </row>
    <row r="31" spans="1:25" ht="11.25" customHeight="1">
      <c r="A31" s="11" t="s">
        <v>8</v>
      </c>
      <c r="B31" s="28"/>
      <c r="C31" s="89">
        <f>SUM(C32:C37)</f>
        <v>495</v>
      </c>
      <c r="D31" s="88"/>
      <c r="E31" s="89">
        <f>SUM(E32:E37)</f>
        <v>597</v>
      </c>
      <c r="F31" s="90"/>
      <c r="G31" s="89">
        <f>SUM(G32:G37)</f>
        <v>546</v>
      </c>
      <c r="H31" s="88"/>
      <c r="I31" s="89">
        <f>SUM(I32:I37)</f>
        <v>570</v>
      </c>
      <c r="J31" s="90" t="s">
        <v>2</v>
      </c>
      <c r="K31" s="89">
        <f>SUM(K32:K37)</f>
        <v>468</v>
      </c>
      <c r="L31" s="88"/>
      <c r="M31" s="89">
        <f>SUM(M32:M37)</f>
        <v>495</v>
      </c>
      <c r="N31" s="87" t="s">
        <v>2</v>
      </c>
      <c r="O31" s="89">
        <f>SUM(O32:O37)</f>
        <v>571</v>
      </c>
      <c r="P31" s="88"/>
      <c r="Q31" s="89">
        <f>SUM(Q32:Q37)</f>
        <v>637</v>
      </c>
      <c r="R31" s="87" t="s">
        <v>2</v>
      </c>
      <c r="S31" s="89">
        <f>SUM(S32:S37)</f>
        <v>524</v>
      </c>
      <c r="T31" s="88"/>
      <c r="U31" s="89">
        <f>SUM(U32:U37)</f>
        <v>601</v>
      </c>
      <c r="V31" s="87" t="s">
        <v>2</v>
      </c>
      <c r="W31" s="89">
        <f>SUM(W32:W37)</f>
        <v>567</v>
      </c>
      <c r="X31" s="88"/>
      <c r="Y31" s="89">
        <f>SUM(Y32:Y37)</f>
        <v>552</v>
      </c>
    </row>
    <row r="32" spans="1:28" ht="10.5" customHeight="1">
      <c r="A32" s="30"/>
      <c r="B32" s="19" t="s">
        <v>187</v>
      </c>
      <c r="C32" s="18">
        <v>190</v>
      </c>
      <c r="D32" s="17" t="s">
        <v>172</v>
      </c>
      <c r="E32" s="18">
        <v>176</v>
      </c>
      <c r="F32" s="19" t="s">
        <v>186</v>
      </c>
      <c r="G32" s="18">
        <v>171</v>
      </c>
      <c r="H32" s="17" t="s">
        <v>178</v>
      </c>
      <c r="I32" s="18">
        <v>150</v>
      </c>
      <c r="J32" s="17" t="s">
        <v>175</v>
      </c>
      <c r="K32" s="18">
        <v>154</v>
      </c>
      <c r="L32" s="17" t="s">
        <v>181</v>
      </c>
      <c r="M32" s="18">
        <v>159</v>
      </c>
      <c r="N32" s="15" t="s">
        <v>154</v>
      </c>
      <c r="O32" s="14">
        <v>187</v>
      </c>
      <c r="P32" s="16" t="s">
        <v>166</v>
      </c>
      <c r="Q32" s="14">
        <v>210</v>
      </c>
      <c r="R32" s="16" t="s">
        <v>160</v>
      </c>
      <c r="S32" s="14">
        <v>188</v>
      </c>
      <c r="T32" s="15" t="s">
        <v>169</v>
      </c>
      <c r="U32" s="14">
        <v>187</v>
      </c>
      <c r="V32" s="15" t="s">
        <v>163</v>
      </c>
      <c r="W32" s="14">
        <v>220</v>
      </c>
      <c r="X32" s="15" t="s">
        <v>157</v>
      </c>
      <c r="Y32" s="14">
        <v>177</v>
      </c>
      <c r="Z32" s="83">
        <v>6</v>
      </c>
      <c r="AA32" s="83">
        <v>9</v>
      </c>
      <c r="AB32" s="83">
        <v>3</v>
      </c>
    </row>
    <row r="33" spans="1:25" ht="9.75" customHeight="1">
      <c r="A33" s="30"/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0"/>
      <c r="Y33" s="21"/>
    </row>
    <row r="34" spans="1:25" ht="9.75" customHeight="1">
      <c r="A34" s="30"/>
      <c r="B34" s="19" t="s">
        <v>188</v>
      </c>
      <c r="C34" s="18">
        <v>134</v>
      </c>
      <c r="D34" s="17" t="s">
        <v>173</v>
      </c>
      <c r="E34" s="18">
        <v>215</v>
      </c>
      <c r="F34" s="19" t="s">
        <v>185</v>
      </c>
      <c r="G34" s="18">
        <v>180</v>
      </c>
      <c r="H34" s="17" t="s">
        <v>179</v>
      </c>
      <c r="I34" s="18">
        <v>207</v>
      </c>
      <c r="J34" s="17" t="s">
        <v>176</v>
      </c>
      <c r="K34" s="18">
        <v>177</v>
      </c>
      <c r="L34" s="17" t="s">
        <v>182</v>
      </c>
      <c r="M34" s="18">
        <v>160</v>
      </c>
      <c r="N34" s="15" t="s">
        <v>155</v>
      </c>
      <c r="O34" s="14">
        <v>199</v>
      </c>
      <c r="P34" s="16" t="s">
        <v>167</v>
      </c>
      <c r="Q34" s="14">
        <v>203</v>
      </c>
      <c r="R34" s="16" t="s">
        <v>161</v>
      </c>
      <c r="S34" s="14">
        <v>171</v>
      </c>
      <c r="T34" s="15" t="s">
        <v>171</v>
      </c>
      <c r="U34" s="14">
        <v>211</v>
      </c>
      <c r="V34" s="15" t="s">
        <v>164</v>
      </c>
      <c r="W34" s="14">
        <v>188</v>
      </c>
      <c r="X34" s="15" t="s">
        <v>158</v>
      </c>
      <c r="Y34" s="14">
        <v>165</v>
      </c>
    </row>
    <row r="35" spans="1:25" ht="9.75" customHeight="1">
      <c r="A35" s="30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0"/>
      <c r="Y35" s="21"/>
    </row>
    <row r="36" spans="1:25" ht="9.75" customHeight="1">
      <c r="A36" s="30"/>
      <c r="B36" s="19" t="s">
        <v>189</v>
      </c>
      <c r="C36" s="18">
        <v>171</v>
      </c>
      <c r="D36" s="19" t="s">
        <v>174</v>
      </c>
      <c r="E36" s="18">
        <v>206</v>
      </c>
      <c r="F36" s="19" t="s">
        <v>184</v>
      </c>
      <c r="G36" s="18">
        <v>195</v>
      </c>
      <c r="H36" s="17" t="s">
        <v>180</v>
      </c>
      <c r="I36" s="18">
        <v>213</v>
      </c>
      <c r="J36" s="19" t="s">
        <v>177</v>
      </c>
      <c r="K36" s="18">
        <v>137</v>
      </c>
      <c r="L36" s="17" t="s">
        <v>183</v>
      </c>
      <c r="M36" s="18">
        <v>176</v>
      </c>
      <c r="N36" s="15" t="s">
        <v>156</v>
      </c>
      <c r="O36" s="14">
        <v>185</v>
      </c>
      <c r="P36" s="16" t="s">
        <v>168</v>
      </c>
      <c r="Q36" s="14">
        <v>224</v>
      </c>
      <c r="R36" s="16" t="s">
        <v>162</v>
      </c>
      <c r="S36" s="14">
        <v>165</v>
      </c>
      <c r="T36" s="15" t="s">
        <v>170</v>
      </c>
      <c r="U36" s="14">
        <v>203</v>
      </c>
      <c r="V36" s="15" t="s">
        <v>165</v>
      </c>
      <c r="W36" s="14">
        <v>159</v>
      </c>
      <c r="X36" s="16" t="s">
        <v>159</v>
      </c>
      <c r="Y36" s="14">
        <v>210</v>
      </c>
    </row>
    <row r="37" spans="1:25" ht="9.75" customHeight="1">
      <c r="A37" s="31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1"/>
    </row>
    <row r="38" spans="1:25" ht="9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8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8" ht="15" customHeight="1">
      <c r="A40" s="38">
        <v>0.5416666666666666</v>
      </c>
      <c r="B40" s="111" t="s">
        <v>71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3"/>
      <c r="AA40" s="3" t="s">
        <v>115</v>
      </c>
      <c r="AB40" s="3"/>
    </row>
    <row r="41" spans="1:28" s="3" customFormat="1" ht="15" customHeight="1">
      <c r="A41" s="10"/>
      <c r="B41" s="109" t="s">
        <v>72</v>
      </c>
      <c r="C41" s="109"/>
      <c r="D41" s="109"/>
      <c r="E41" s="109"/>
      <c r="F41" s="109" t="s">
        <v>73</v>
      </c>
      <c r="G41" s="109"/>
      <c r="H41" s="109"/>
      <c r="I41" s="109"/>
      <c r="J41" s="109" t="s">
        <v>74</v>
      </c>
      <c r="K41" s="109"/>
      <c r="L41" s="109"/>
      <c r="M41" s="109"/>
      <c r="N41" s="109" t="s">
        <v>77</v>
      </c>
      <c r="O41" s="109"/>
      <c r="P41" s="109"/>
      <c r="Q41" s="109"/>
      <c r="R41" s="109" t="s">
        <v>75</v>
      </c>
      <c r="S41" s="109"/>
      <c r="T41" s="109"/>
      <c r="U41" s="109"/>
      <c r="V41" s="109" t="s">
        <v>76</v>
      </c>
      <c r="W41" s="109"/>
      <c r="X41" s="109"/>
      <c r="Y41" s="109"/>
      <c r="Z41" s="3" t="s">
        <v>116</v>
      </c>
      <c r="AA41" s="3" t="s">
        <v>117</v>
      </c>
      <c r="AB41" s="3" t="s">
        <v>118</v>
      </c>
    </row>
    <row r="42" spans="1:25" ht="12" customHeight="1">
      <c r="A42" s="5">
        <v>0.5625</v>
      </c>
      <c r="B42" s="110" t="s">
        <v>81</v>
      </c>
      <c r="C42" s="110"/>
      <c r="D42" s="110"/>
      <c r="E42" s="110"/>
      <c r="F42" s="110" t="s">
        <v>82</v>
      </c>
      <c r="G42" s="110"/>
      <c r="H42" s="110"/>
      <c r="I42" s="110"/>
      <c r="J42" s="110" t="s">
        <v>83</v>
      </c>
      <c r="K42" s="110"/>
      <c r="L42" s="110"/>
      <c r="M42" s="110"/>
      <c r="N42" s="110" t="s">
        <v>90</v>
      </c>
      <c r="O42" s="110"/>
      <c r="P42" s="110"/>
      <c r="Q42" s="110"/>
      <c r="R42" s="110" t="s">
        <v>96</v>
      </c>
      <c r="S42" s="110"/>
      <c r="T42" s="110"/>
      <c r="U42" s="110"/>
      <c r="V42" s="110" t="s">
        <v>97</v>
      </c>
      <c r="W42" s="110"/>
      <c r="X42" s="110"/>
      <c r="Y42" s="110"/>
    </row>
    <row r="43" spans="1:25" ht="11.25" customHeight="1">
      <c r="A43" s="11" t="s">
        <v>26</v>
      </c>
      <c r="B43" s="26"/>
      <c r="C43" s="103">
        <f>SUM(C44:C46)</f>
        <v>355</v>
      </c>
      <c r="D43" s="27"/>
      <c r="E43" s="103">
        <f>SUM(E44:E46)</f>
        <v>324</v>
      </c>
      <c r="F43" s="26" t="s">
        <v>2</v>
      </c>
      <c r="G43" s="103">
        <f>SUM(G44:G46)</f>
        <v>369</v>
      </c>
      <c r="H43" s="27"/>
      <c r="I43" s="103">
        <f>SUM(I44:I46)</f>
        <v>376</v>
      </c>
      <c r="J43" s="26"/>
      <c r="K43" s="103">
        <f>SUM(K44:K46)</f>
        <v>374</v>
      </c>
      <c r="L43" s="27"/>
      <c r="M43" s="103">
        <f>SUM(M44:M46)</f>
        <v>336</v>
      </c>
      <c r="N43" s="28"/>
      <c r="O43" s="103">
        <f>SUM(O44:O46)</f>
        <v>414</v>
      </c>
      <c r="P43" s="27"/>
      <c r="Q43" s="103">
        <f>SUM(Q44:Q46)</f>
        <v>417</v>
      </c>
      <c r="R43" s="28"/>
      <c r="S43" s="103">
        <f>SUM(S44:S46)</f>
        <v>379</v>
      </c>
      <c r="T43" s="27"/>
      <c r="U43" s="103">
        <f>SUM(U44:U46)</f>
        <v>423</v>
      </c>
      <c r="V43" s="28"/>
      <c r="W43" s="103">
        <f>SUM(W44:W46)</f>
        <v>345</v>
      </c>
      <c r="X43" s="27"/>
      <c r="Y43" s="103">
        <f>SUM(Y44:Y46)</f>
        <v>399</v>
      </c>
    </row>
    <row r="44" spans="1:28" ht="10.5" customHeight="1">
      <c r="A44" s="30"/>
      <c r="B44" s="15" t="s">
        <v>174</v>
      </c>
      <c r="C44" s="14">
        <v>198</v>
      </c>
      <c r="D44" s="16" t="s">
        <v>180</v>
      </c>
      <c r="E44" s="14">
        <v>186</v>
      </c>
      <c r="F44" s="15" t="s">
        <v>184</v>
      </c>
      <c r="G44" s="14">
        <v>186</v>
      </c>
      <c r="H44" s="16" t="s">
        <v>187</v>
      </c>
      <c r="I44" s="14">
        <v>188</v>
      </c>
      <c r="J44" s="15" t="s">
        <v>186</v>
      </c>
      <c r="K44" s="14">
        <v>197</v>
      </c>
      <c r="L44" s="15" t="s">
        <v>182</v>
      </c>
      <c r="M44" s="14">
        <v>165</v>
      </c>
      <c r="N44" s="17" t="s">
        <v>173</v>
      </c>
      <c r="O44" s="18">
        <v>193</v>
      </c>
      <c r="P44" s="19" t="s">
        <v>188</v>
      </c>
      <c r="Q44" s="18">
        <v>202</v>
      </c>
      <c r="R44" s="17" t="s">
        <v>176</v>
      </c>
      <c r="S44" s="18">
        <v>158</v>
      </c>
      <c r="T44" s="19" t="s">
        <v>178</v>
      </c>
      <c r="U44" s="18">
        <v>189</v>
      </c>
      <c r="V44" s="17" t="s">
        <v>177</v>
      </c>
      <c r="W44" s="18">
        <v>150</v>
      </c>
      <c r="X44" s="17" t="s">
        <v>172</v>
      </c>
      <c r="Y44" s="18">
        <v>189</v>
      </c>
      <c r="Z44" s="83">
        <v>6</v>
      </c>
      <c r="AA44" s="83">
        <v>4</v>
      </c>
      <c r="AB44" s="83">
        <v>2</v>
      </c>
    </row>
    <row r="45" spans="1:25" ht="9.75" customHeight="1">
      <c r="A45" s="30"/>
      <c r="B45" s="20"/>
      <c r="C45" s="21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</row>
    <row r="46" spans="1:25" ht="9.75" customHeight="1">
      <c r="A46" s="30"/>
      <c r="B46" s="15" t="s">
        <v>163</v>
      </c>
      <c r="C46" s="14">
        <v>157</v>
      </c>
      <c r="D46" s="16" t="s">
        <v>160</v>
      </c>
      <c r="E46" s="14">
        <v>138</v>
      </c>
      <c r="F46" s="15" t="s">
        <v>157</v>
      </c>
      <c r="G46" s="14">
        <v>183</v>
      </c>
      <c r="H46" s="16" t="s">
        <v>162</v>
      </c>
      <c r="I46" s="14">
        <v>188</v>
      </c>
      <c r="J46" s="16" t="s">
        <v>171</v>
      </c>
      <c r="K46" s="14">
        <v>177</v>
      </c>
      <c r="L46" s="15" t="s">
        <v>156</v>
      </c>
      <c r="M46" s="14">
        <v>171</v>
      </c>
      <c r="N46" s="17" t="s">
        <v>165</v>
      </c>
      <c r="O46" s="18">
        <v>221</v>
      </c>
      <c r="P46" s="19" t="s">
        <v>168</v>
      </c>
      <c r="Q46" s="18">
        <v>215</v>
      </c>
      <c r="R46" s="17" t="s">
        <v>169</v>
      </c>
      <c r="S46" s="18">
        <v>221</v>
      </c>
      <c r="T46" s="19" t="s">
        <v>166</v>
      </c>
      <c r="U46" s="18">
        <v>234</v>
      </c>
      <c r="V46" s="19" t="s">
        <v>170</v>
      </c>
      <c r="W46" s="18">
        <v>195</v>
      </c>
      <c r="X46" s="19" t="s">
        <v>164</v>
      </c>
      <c r="Y46" s="18">
        <v>210</v>
      </c>
    </row>
    <row r="47" spans="1:25" ht="9.75" customHeight="1">
      <c r="A47" s="31"/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</row>
    <row r="48" spans="1:25" ht="12" customHeight="1">
      <c r="A48" s="5">
        <v>0.5833333333333334</v>
      </c>
      <c r="B48" s="110" t="s">
        <v>84</v>
      </c>
      <c r="C48" s="110"/>
      <c r="D48" s="110"/>
      <c r="E48" s="110"/>
      <c r="F48" s="110" t="s">
        <v>85</v>
      </c>
      <c r="G48" s="110"/>
      <c r="H48" s="110"/>
      <c r="I48" s="110"/>
      <c r="J48" s="110" t="s">
        <v>86</v>
      </c>
      <c r="K48" s="110"/>
      <c r="L48" s="110"/>
      <c r="M48" s="110"/>
      <c r="N48" s="110" t="s">
        <v>95</v>
      </c>
      <c r="O48" s="110"/>
      <c r="P48" s="110"/>
      <c r="Q48" s="110"/>
      <c r="R48" s="110" t="s">
        <v>91</v>
      </c>
      <c r="S48" s="110"/>
      <c r="T48" s="110"/>
      <c r="U48" s="110"/>
      <c r="V48" s="110" t="s">
        <v>98</v>
      </c>
      <c r="W48" s="110"/>
      <c r="X48" s="110"/>
      <c r="Y48" s="110"/>
    </row>
    <row r="49" spans="1:25" ht="11.25" customHeight="1">
      <c r="A49" s="11" t="s">
        <v>26</v>
      </c>
      <c r="B49" s="26"/>
      <c r="C49" s="103">
        <f>SUM(C50:C52)</f>
        <v>418</v>
      </c>
      <c r="D49" s="27"/>
      <c r="E49" s="103">
        <f>SUM(E50:E52)</f>
        <v>412</v>
      </c>
      <c r="F49" s="26" t="s">
        <v>2</v>
      </c>
      <c r="G49" s="103">
        <f>SUM(G50:G52)</f>
        <v>354</v>
      </c>
      <c r="H49" s="27"/>
      <c r="I49" s="103">
        <f>SUM(I50:I52)</f>
        <v>327</v>
      </c>
      <c r="J49" s="26"/>
      <c r="K49" s="103">
        <f>SUM(K50:K52)</f>
        <v>372</v>
      </c>
      <c r="L49" s="27"/>
      <c r="M49" s="103">
        <f>SUM(M50:M52)</f>
        <v>414</v>
      </c>
      <c r="N49" s="28"/>
      <c r="O49" s="103">
        <f>SUM(O50:O52)</f>
        <v>351</v>
      </c>
      <c r="P49" s="27"/>
      <c r="Q49" s="103">
        <f>SUM(Q50:Q52)</f>
        <v>324</v>
      </c>
      <c r="R49" s="28"/>
      <c r="S49" s="103">
        <f>SUM(S50:S52)</f>
        <v>403</v>
      </c>
      <c r="T49" s="27"/>
      <c r="U49" s="103">
        <f>SUM(U50:U52)</f>
        <v>356</v>
      </c>
      <c r="V49" s="28"/>
      <c r="W49" s="103">
        <f>SUM(W50:W52)</f>
        <v>349</v>
      </c>
      <c r="X49" s="27"/>
      <c r="Y49" s="103">
        <f>SUM(Y50:Y52)</f>
        <v>373</v>
      </c>
    </row>
    <row r="50" spans="1:28" ht="10.5" customHeight="1">
      <c r="A50" s="30"/>
      <c r="B50" s="15" t="s">
        <v>184</v>
      </c>
      <c r="C50" s="14">
        <v>221</v>
      </c>
      <c r="D50" s="15" t="s">
        <v>181</v>
      </c>
      <c r="E50" s="14">
        <v>201</v>
      </c>
      <c r="F50" s="16" t="s">
        <v>179</v>
      </c>
      <c r="G50" s="14">
        <v>156</v>
      </c>
      <c r="H50" s="15" t="s">
        <v>182</v>
      </c>
      <c r="I50" s="14">
        <v>159</v>
      </c>
      <c r="J50" s="15" t="s">
        <v>185</v>
      </c>
      <c r="K50" s="14">
        <v>141</v>
      </c>
      <c r="L50" s="16" t="s">
        <v>180</v>
      </c>
      <c r="M50" s="14">
        <v>188</v>
      </c>
      <c r="N50" s="17" t="s">
        <v>176</v>
      </c>
      <c r="O50" s="18">
        <v>180</v>
      </c>
      <c r="P50" s="17" t="s">
        <v>183</v>
      </c>
      <c r="Q50" s="18">
        <v>151</v>
      </c>
      <c r="R50" s="19" t="s">
        <v>189</v>
      </c>
      <c r="S50" s="18">
        <v>172</v>
      </c>
      <c r="T50" s="17" t="s">
        <v>172</v>
      </c>
      <c r="U50" s="18">
        <v>175</v>
      </c>
      <c r="V50" s="17" t="s">
        <v>175</v>
      </c>
      <c r="W50" s="18">
        <v>157</v>
      </c>
      <c r="X50" s="19" t="s">
        <v>188</v>
      </c>
      <c r="Y50" s="18">
        <v>205</v>
      </c>
      <c r="Z50" s="83">
        <v>8</v>
      </c>
      <c r="AA50" s="83">
        <v>0</v>
      </c>
      <c r="AB50" s="83">
        <v>4</v>
      </c>
    </row>
    <row r="51" spans="1:25" ht="9.75" customHeight="1">
      <c r="A51" s="30"/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</row>
    <row r="52" spans="1:25" ht="9.75" customHeight="1">
      <c r="A52" s="30"/>
      <c r="B52" s="15" t="s">
        <v>157</v>
      </c>
      <c r="C52" s="14">
        <v>197</v>
      </c>
      <c r="D52" s="15" t="s">
        <v>155</v>
      </c>
      <c r="E52" s="14">
        <v>211</v>
      </c>
      <c r="F52" s="16" t="s">
        <v>161</v>
      </c>
      <c r="G52" s="14">
        <v>198</v>
      </c>
      <c r="H52" s="15" t="s">
        <v>156</v>
      </c>
      <c r="I52" s="14">
        <v>168</v>
      </c>
      <c r="J52" s="15" t="s">
        <v>158</v>
      </c>
      <c r="K52" s="14">
        <v>231</v>
      </c>
      <c r="L52" s="16" t="s">
        <v>160</v>
      </c>
      <c r="M52" s="14">
        <v>226</v>
      </c>
      <c r="N52" s="17" t="s">
        <v>169</v>
      </c>
      <c r="O52" s="18">
        <v>171</v>
      </c>
      <c r="P52" s="17" t="s">
        <v>154</v>
      </c>
      <c r="Q52" s="18">
        <v>173</v>
      </c>
      <c r="R52" s="19" t="s">
        <v>167</v>
      </c>
      <c r="S52" s="18">
        <v>231</v>
      </c>
      <c r="T52" s="19" t="s">
        <v>164</v>
      </c>
      <c r="U52" s="18">
        <v>181</v>
      </c>
      <c r="V52" s="17" t="s">
        <v>159</v>
      </c>
      <c r="W52" s="18">
        <v>192</v>
      </c>
      <c r="X52" s="19" t="s">
        <v>168</v>
      </c>
      <c r="Y52" s="18">
        <v>168</v>
      </c>
    </row>
    <row r="53" spans="1:25" ht="9.75" customHeight="1">
      <c r="A53" s="31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</row>
    <row r="54" spans="1:25" ht="12" customHeight="1">
      <c r="A54" s="5">
        <v>0.6041666666666666</v>
      </c>
      <c r="B54" s="110" t="s">
        <v>87</v>
      </c>
      <c r="C54" s="110"/>
      <c r="D54" s="110"/>
      <c r="E54" s="110"/>
      <c r="F54" s="110" t="s">
        <v>88</v>
      </c>
      <c r="G54" s="110"/>
      <c r="H54" s="110"/>
      <c r="I54" s="110"/>
      <c r="J54" s="110" t="s">
        <v>89</v>
      </c>
      <c r="K54" s="110"/>
      <c r="L54" s="110"/>
      <c r="M54" s="110"/>
      <c r="N54" s="110" t="s">
        <v>94</v>
      </c>
      <c r="O54" s="110"/>
      <c r="P54" s="110"/>
      <c r="Q54" s="110"/>
      <c r="R54" s="110" t="s">
        <v>92</v>
      </c>
      <c r="S54" s="110"/>
      <c r="T54" s="110"/>
      <c r="U54" s="110"/>
      <c r="V54" s="110" t="s">
        <v>93</v>
      </c>
      <c r="W54" s="110"/>
      <c r="X54" s="110"/>
      <c r="Y54" s="110"/>
    </row>
    <row r="55" spans="1:25" ht="11.25" customHeight="1">
      <c r="A55" s="11" t="s">
        <v>26</v>
      </c>
      <c r="B55" s="26"/>
      <c r="C55" s="103">
        <f>SUM(C56:C58)</f>
        <v>361</v>
      </c>
      <c r="D55" s="27"/>
      <c r="E55" s="103">
        <f>SUM(E56:E58)</f>
        <v>470</v>
      </c>
      <c r="F55" s="26" t="s">
        <v>2</v>
      </c>
      <c r="G55" s="103">
        <f>SUM(G56:G58)</f>
        <v>408</v>
      </c>
      <c r="H55" s="27"/>
      <c r="I55" s="103">
        <f>SUM(I56:I58)</f>
        <v>414</v>
      </c>
      <c r="J55" s="26"/>
      <c r="K55" s="103">
        <f>SUM(K56:K58)</f>
        <v>329</v>
      </c>
      <c r="L55" s="27"/>
      <c r="M55" s="103">
        <f>SUM(M56:M58)</f>
        <v>391</v>
      </c>
      <c r="N55" s="28"/>
      <c r="O55" s="103">
        <f>SUM(O56:O58)</f>
        <v>424</v>
      </c>
      <c r="P55" s="27"/>
      <c r="Q55" s="103">
        <f>SUM(Q56:Q58)</f>
        <v>394</v>
      </c>
      <c r="R55" s="28"/>
      <c r="S55" s="103">
        <f>SUM(S56:S58)</f>
        <v>385</v>
      </c>
      <c r="T55" s="27"/>
      <c r="U55" s="103">
        <f>SUM(U56:U58)</f>
        <v>428</v>
      </c>
      <c r="V55" s="28"/>
      <c r="W55" s="103">
        <f>SUM(W56:W58)</f>
        <v>368</v>
      </c>
      <c r="X55" s="27"/>
      <c r="Y55" s="103">
        <f>SUM(Y56:Y58)</f>
        <v>398</v>
      </c>
    </row>
    <row r="56" spans="1:28" ht="10.5" customHeight="1">
      <c r="A56" s="30"/>
      <c r="B56" s="16" t="s">
        <v>179</v>
      </c>
      <c r="C56" s="14">
        <v>203</v>
      </c>
      <c r="D56" s="15" t="s">
        <v>186</v>
      </c>
      <c r="E56" s="14">
        <v>246</v>
      </c>
      <c r="F56" s="15" t="s">
        <v>185</v>
      </c>
      <c r="G56" s="14">
        <v>223</v>
      </c>
      <c r="H56" s="15" t="s">
        <v>174</v>
      </c>
      <c r="I56" s="14">
        <v>197</v>
      </c>
      <c r="J56" s="15" t="s">
        <v>181</v>
      </c>
      <c r="K56" s="14">
        <v>167</v>
      </c>
      <c r="L56" s="16" t="s">
        <v>187</v>
      </c>
      <c r="M56" s="14">
        <v>182</v>
      </c>
      <c r="N56" s="19" t="s">
        <v>189</v>
      </c>
      <c r="O56" s="18">
        <v>205</v>
      </c>
      <c r="P56" s="17" t="s">
        <v>177</v>
      </c>
      <c r="Q56" s="18">
        <v>202</v>
      </c>
      <c r="R56" s="17" t="s">
        <v>175</v>
      </c>
      <c r="S56" s="18">
        <v>173</v>
      </c>
      <c r="T56" s="17" t="s">
        <v>173</v>
      </c>
      <c r="U56" s="18">
        <v>182</v>
      </c>
      <c r="V56" s="17" t="s">
        <v>183</v>
      </c>
      <c r="W56" s="18">
        <v>176</v>
      </c>
      <c r="X56" s="19" t="s">
        <v>178</v>
      </c>
      <c r="Y56" s="18">
        <v>198</v>
      </c>
      <c r="Z56" s="83">
        <v>6</v>
      </c>
      <c r="AA56" s="83">
        <v>4</v>
      </c>
      <c r="AB56" s="83">
        <v>2</v>
      </c>
    </row>
    <row r="57" spans="1:25" ht="9.75" customHeight="1">
      <c r="A57" s="30"/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2"/>
      <c r="Y57" s="23"/>
    </row>
    <row r="58" spans="1:25" ht="9.75" customHeight="1">
      <c r="A58" s="30"/>
      <c r="B58" s="16" t="s">
        <v>161</v>
      </c>
      <c r="C58" s="14">
        <v>158</v>
      </c>
      <c r="D58" s="16" t="s">
        <v>171</v>
      </c>
      <c r="E58" s="14">
        <v>224</v>
      </c>
      <c r="F58" s="15" t="s">
        <v>158</v>
      </c>
      <c r="G58" s="14">
        <v>185</v>
      </c>
      <c r="H58" s="15" t="s">
        <v>163</v>
      </c>
      <c r="I58" s="14">
        <v>217</v>
      </c>
      <c r="J58" s="15" t="s">
        <v>155</v>
      </c>
      <c r="K58" s="14">
        <v>162</v>
      </c>
      <c r="L58" s="16" t="s">
        <v>162</v>
      </c>
      <c r="M58" s="14">
        <v>209</v>
      </c>
      <c r="N58" s="19" t="s">
        <v>167</v>
      </c>
      <c r="O58" s="18">
        <v>219</v>
      </c>
      <c r="P58" s="19" t="s">
        <v>170</v>
      </c>
      <c r="Q58" s="18">
        <v>192</v>
      </c>
      <c r="R58" s="17" t="s">
        <v>159</v>
      </c>
      <c r="S58" s="18">
        <v>212</v>
      </c>
      <c r="T58" s="17" t="s">
        <v>165</v>
      </c>
      <c r="U58" s="18">
        <v>246</v>
      </c>
      <c r="V58" s="17" t="s">
        <v>154</v>
      </c>
      <c r="W58" s="18">
        <v>192</v>
      </c>
      <c r="X58" s="19" t="s">
        <v>166</v>
      </c>
      <c r="Y58" s="18">
        <v>200</v>
      </c>
    </row>
    <row r="59" spans="1:25" ht="9.75" customHeight="1">
      <c r="A59" s="31"/>
      <c r="B59" s="20"/>
      <c r="C59" s="21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</row>
    <row r="60" spans="1:25" ht="9.75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9.7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6" s="40" customFormat="1" ht="15" customHeight="1">
      <c r="A62" s="39"/>
      <c r="B62" s="108" t="s">
        <v>70</v>
      </c>
      <c r="C62" s="108"/>
      <c r="D62" s="108"/>
      <c r="E62" s="108"/>
      <c r="F62" s="108"/>
      <c r="G62" s="108"/>
      <c r="H62" s="108"/>
      <c r="I62" s="108"/>
      <c r="J62" s="108" t="s">
        <v>78</v>
      </c>
      <c r="K62" s="108"/>
      <c r="L62" s="108"/>
      <c r="M62" s="108"/>
      <c r="N62" s="108"/>
      <c r="O62" s="108"/>
      <c r="P62" s="108"/>
      <c r="Q62" s="108"/>
      <c r="R62" s="108" t="s">
        <v>79</v>
      </c>
      <c r="S62" s="108"/>
      <c r="T62" s="108"/>
      <c r="U62" s="108"/>
      <c r="V62" s="108"/>
      <c r="W62" s="108"/>
      <c r="X62" s="108"/>
      <c r="Y62" s="108"/>
      <c r="Z62" s="3"/>
    </row>
    <row r="63" spans="1:25" s="3" customFormat="1" ht="15" customHeight="1">
      <c r="A63" s="41"/>
      <c r="B63" s="109" t="s">
        <v>72</v>
      </c>
      <c r="C63" s="109"/>
      <c r="D63" s="109"/>
      <c r="E63" s="109"/>
      <c r="F63" s="109" t="s">
        <v>74</v>
      </c>
      <c r="G63" s="109"/>
      <c r="H63" s="109"/>
      <c r="I63" s="109"/>
      <c r="J63" s="109" t="s">
        <v>73</v>
      </c>
      <c r="K63" s="109"/>
      <c r="L63" s="109"/>
      <c r="M63" s="109"/>
      <c r="N63" s="109" t="s">
        <v>77</v>
      </c>
      <c r="O63" s="109"/>
      <c r="P63" s="109"/>
      <c r="Q63" s="109"/>
      <c r="R63" s="109" t="s">
        <v>77</v>
      </c>
      <c r="S63" s="109"/>
      <c r="T63" s="109"/>
      <c r="U63" s="109"/>
      <c r="V63" s="109" t="s">
        <v>72</v>
      </c>
      <c r="W63" s="109"/>
      <c r="X63" s="109"/>
      <c r="Y63" s="109"/>
    </row>
    <row r="64" spans="1:25" ht="12" customHeight="1">
      <c r="A64" s="42" t="s">
        <v>27</v>
      </c>
      <c r="B64" s="106" t="s">
        <v>28</v>
      </c>
      <c r="C64" s="106"/>
      <c r="D64" s="106"/>
      <c r="E64" s="106"/>
      <c r="F64" s="107" t="s">
        <v>29</v>
      </c>
      <c r="G64" s="107"/>
      <c r="H64" s="107"/>
      <c r="I64" s="107"/>
      <c r="J64" s="106" t="s">
        <v>30</v>
      </c>
      <c r="K64" s="106"/>
      <c r="L64" s="106"/>
      <c r="M64" s="106"/>
      <c r="N64" s="107" t="s">
        <v>31</v>
      </c>
      <c r="O64" s="107"/>
      <c r="P64" s="107"/>
      <c r="Q64" s="107"/>
      <c r="R64" s="106" t="s">
        <v>32</v>
      </c>
      <c r="S64" s="106"/>
      <c r="T64" s="106"/>
      <c r="U64" s="106"/>
      <c r="V64" s="107" t="s">
        <v>33</v>
      </c>
      <c r="W64" s="107"/>
      <c r="X64" s="107"/>
      <c r="Y64" s="107"/>
    </row>
    <row r="65" spans="1:25" ht="11.25" customHeight="1">
      <c r="A65" s="11"/>
      <c r="B65" s="28"/>
      <c r="C65" s="104">
        <f>SUM(C66:C76)</f>
        <v>847</v>
      </c>
      <c r="D65" s="29"/>
      <c r="E65" s="104">
        <f>SUM(E66:E76)</f>
        <v>989</v>
      </c>
      <c r="F65" s="26"/>
      <c r="G65" s="104">
        <f>SUM(G66:G76)</f>
        <v>966</v>
      </c>
      <c r="H65" s="29"/>
      <c r="I65" s="104">
        <f>SUM(I66:I76)</f>
        <v>955</v>
      </c>
      <c r="J65" s="28"/>
      <c r="K65" s="104">
        <f>SUM(K66:K76)</f>
        <v>923</v>
      </c>
      <c r="L65" s="29"/>
      <c r="M65" s="104">
        <f>SUM(M66:M76)</f>
        <v>863</v>
      </c>
      <c r="N65" s="26"/>
      <c r="O65" s="104">
        <f>SUM(O66:O76)</f>
        <v>945</v>
      </c>
      <c r="P65" s="29"/>
      <c r="Q65" s="104">
        <f>SUM(Q66:Q76)</f>
        <v>1011</v>
      </c>
      <c r="R65" s="28"/>
      <c r="S65" s="104">
        <f>SUM(S66:S76)</f>
        <v>821</v>
      </c>
      <c r="T65" s="29"/>
      <c r="U65" s="104">
        <f>SUM(U66:U76)</f>
        <v>886</v>
      </c>
      <c r="V65" s="26"/>
      <c r="W65" s="104">
        <f>SUM(W66:W76)</f>
        <v>933</v>
      </c>
      <c r="X65" s="29"/>
      <c r="Y65" s="104">
        <f>SUM(Y66:Y76)</f>
        <v>940</v>
      </c>
    </row>
    <row r="66" spans="1:25" ht="10.5" customHeight="1">
      <c r="A66" s="30"/>
      <c r="B66" s="17" t="s">
        <v>176</v>
      </c>
      <c r="C66" s="18">
        <v>187</v>
      </c>
      <c r="D66" s="19" t="s">
        <v>187</v>
      </c>
      <c r="E66" s="18">
        <v>203</v>
      </c>
      <c r="F66" s="15" t="s">
        <v>163</v>
      </c>
      <c r="G66" s="14">
        <v>220</v>
      </c>
      <c r="H66" s="15" t="s">
        <v>169</v>
      </c>
      <c r="I66" s="14">
        <v>194</v>
      </c>
      <c r="J66" s="19" t="s">
        <v>187</v>
      </c>
      <c r="K66" s="18">
        <v>198</v>
      </c>
      <c r="L66" s="17" t="s">
        <v>181</v>
      </c>
      <c r="M66" s="18">
        <v>146</v>
      </c>
      <c r="N66" s="16" t="s">
        <v>162</v>
      </c>
      <c r="O66" s="14">
        <v>182</v>
      </c>
      <c r="P66" s="15" t="s">
        <v>163</v>
      </c>
      <c r="Q66" s="14">
        <v>206</v>
      </c>
      <c r="R66" s="17" t="s">
        <v>181</v>
      </c>
      <c r="S66" s="18">
        <v>156</v>
      </c>
      <c r="T66" s="17" t="s">
        <v>176</v>
      </c>
      <c r="U66" s="18">
        <v>170</v>
      </c>
      <c r="V66" s="15" t="s">
        <v>158</v>
      </c>
      <c r="W66" s="14">
        <v>174</v>
      </c>
      <c r="X66" s="16" t="s">
        <v>162</v>
      </c>
      <c r="Y66" s="14">
        <v>151</v>
      </c>
    </row>
    <row r="67" spans="1:25" ht="9.75" customHeight="1">
      <c r="A67" s="30"/>
      <c r="B67" s="22"/>
      <c r="C67" s="23"/>
      <c r="D67" s="22"/>
      <c r="E67" s="23"/>
      <c r="F67" s="20"/>
      <c r="G67" s="21"/>
      <c r="H67" s="20"/>
      <c r="I67" s="21"/>
      <c r="J67" s="22"/>
      <c r="K67" s="23"/>
      <c r="L67" s="22"/>
      <c r="M67" s="23"/>
      <c r="N67" s="20"/>
      <c r="O67" s="21"/>
      <c r="P67" s="20"/>
      <c r="Q67" s="21"/>
      <c r="R67" s="22"/>
      <c r="S67" s="23"/>
      <c r="T67" s="22"/>
      <c r="U67" s="23"/>
      <c r="V67" s="20"/>
      <c r="W67" s="21"/>
      <c r="X67" s="20"/>
      <c r="Y67" s="21"/>
    </row>
    <row r="68" spans="1:25" ht="9.75" customHeight="1">
      <c r="A68" s="30"/>
      <c r="B68" s="19" t="s">
        <v>177</v>
      </c>
      <c r="C68" s="18">
        <v>171</v>
      </c>
      <c r="D68" s="19" t="s">
        <v>189</v>
      </c>
      <c r="E68" s="18">
        <v>185</v>
      </c>
      <c r="F68" s="15" t="s">
        <v>154</v>
      </c>
      <c r="G68" s="14">
        <v>190</v>
      </c>
      <c r="H68" s="15" t="s">
        <v>171</v>
      </c>
      <c r="I68" s="14">
        <v>189</v>
      </c>
      <c r="J68" s="19" t="s">
        <v>189</v>
      </c>
      <c r="K68" s="18">
        <v>161</v>
      </c>
      <c r="L68" s="17" t="s">
        <v>172</v>
      </c>
      <c r="M68" s="18">
        <v>140</v>
      </c>
      <c r="N68" s="16" t="s">
        <v>160</v>
      </c>
      <c r="O68" s="14">
        <v>201</v>
      </c>
      <c r="P68" s="15" t="s">
        <v>154</v>
      </c>
      <c r="Q68" s="14">
        <v>182</v>
      </c>
      <c r="R68" s="17" t="s">
        <v>182</v>
      </c>
      <c r="S68" s="18">
        <v>173</v>
      </c>
      <c r="T68" s="19" t="s">
        <v>175</v>
      </c>
      <c r="U68" s="18">
        <v>189</v>
      </c>
      <c r="V68" s="15" t="s">
        <v>171</v>
      </c>
      <c r="W68" s="14">
        <v>212</v>
      </c>
      <c r="X68" s="16" t="s">
        <v>160</v>
      </c>
      <c r="Y68" s="14">
        <v>216</v>
      </c>
    </row>
    <row r="69" spans="1:25" ht="9.75" customHeight="1">
      <c r="A69" s="30"/>
      <c r="B69" s="22"/>
      <c r="C69" s="23"/>
      <c r="D69" s="22"/>
      <c r="E69" s="23"/>
      <c r="F69" s="20"/>
      <c r="G69" s="21"/>
      <c r="H69" s="20"/>
      <c r="I69" s="21"/>
      <c r="J69" s="22"/>
      <c r="K69" s="23"/>
      <c r="L69" s="22"/>
      <c r="M69" s="23"/>
      <c r="N69" s="20"/>
      <c r="O69" s="21"/>
      <c r="P69" s="20"/>
      <c r="Q69" s="21"/>
      <c r="R69" s="22"/>
      <c r="S69" s="23"/>
      <c r="T69" s="22"/>
      <c r="U69" s="23"/>
      <c r="V69" s="20"/>
      <c r="W69" s="21"/>
      <c r="X69" s="20"/>
      <c r="Y69" s="21"/>
    </row>
    <row r="70" spans="1:25" ht="9.75" customHeight="1">
      <c r="A70" s="30"/>
      <c r="B70" s="17" t="s">
        <v>185</v>
      </c>
      <c r="C70" s="18">
        <v>128</v>
      </c>
      <c r="D70" s="19" t="s">
        <v>178</v>
      </c>
      <c r="E70" s="18">
        <v>193</v>
      </c>
      <c r="F70" s="15" t="s">
        <v>164</v>
      </c>
      <c r="G70" s="14">
        <v>158</v>
      </c>
      <c r="H70" s="15" t="s">
        <v>159</v>
      </c>
      <c r="I70" s="14">
        <v>181</v>
      </c>
      <c r="J70" s="19" t="s">
        <v>178</v>
      </c>
      <c r="K70" s="18">
        <v>198</v>
      </c>
      <c r="L70" s="17" t="s">
        <v>173</v>
      </c>
      <c r="M70" s="18">
        <v>219</v>
      </c>
      <c r="N70" s="16" t="s">
        <v>167</v>
      </c>
      <c r="O70" s="14">
        <v>212</v>
      </c>
      <c r="P70" s="15" t="s">
        <v>155</v>
      </c>
      <c r="Q70" s="14">
        <v>191</v>
      </c>
      <c r="R70" s="19" t="s">
        <v>173</v>
      </c>
      <c r="S70" s="18">
        <v>155</v>
      </c>
      <c r="T70" s="17" t="s">
        <v>185</v>
      </c>
      <c r="U70" s="18">
        <v>177</v>
      </c>
      <c r="V70" s="15" t="s">
        <v>159</v>
      </c>
      <c r="W70" s="14">
        <v>189</v>
      </c>
      <c r="X70" s="16" t="s">
        <v>167</v>
      </c>
      <c r="Y70" s="14">
        <v>181</v>
      </c>
    </row>
    <row r="71" spans="1:25" ht="9.75" customHeight="1">
      <c r="A71" s="30"/>
      <c r="B71" s="22"/>
      <c r="C71" s="23"/>
      <c r="D71" s="22"/>
      <c r="E71" s="23"/>
      <c r="F71" s="20"/>
      <c r="G71" s="21"/>
      <c r="H71" s="20"/>
      <c r="I71" s="21"/>
      <c r="J71" s="22"/>
      <c r="K71" s="23"/>
      <c r="L71" s="22"/>
      <c r="M71" s="23"/>
      <c r="N71" s="20"/>
      <c r="O71" s="21"/>
      <c r="P71" s="20"/>
      <c r="Q71" s="21"/>
      <c r="R71" s="22"/>
      <c r="S71" s="23"/>
      <c r="T71" s="22"/>
      <c r="U71" s="23"/>
      <c r="V71" s="20"/>
      <c r="W71" s="21"/>
      <c r="X71" s="20"/>
      <c r="Y71" s="21"/>
    </row>
    <row r="72" spans="1:25" ht="9.75" customHeight="1">
      <c r="A72" s="30"/>
      <c r="B72" s="17" t="s">
        <v>186</v>
      </c>
      <c r="C72" s="18">
        <v>171</v>
      </c>
      <c r="D72" s="19" t="s">
        <v>179</v>
      </c>
      <c r="E72" s="18">
        <v>209</v>
      </c>
      <c r="F72" s="16" t="s">
        <v>156</v>
      </c>
      <c r="G72" s="14">
        <v>202</v>
      </c>
      <c r="H72" s="16" t="s">
        <v>157</v>
      </c>
      <c r="I72" s="14">
        <v>211</v>
      </c>
      <c r="J72" s="19" t="s">
        <v>179</v>
      </c>
      <c r="K72" s="18">
        <v>184</v>
      </c>
      <c r="L72" s="17" t="s">
        <v>174</v>
      </c>
      <c r="M72" s="18">
        <v>178</v>
      </c>
      <c r="N72" s="16" t="s">
        <v>168</v>
      </c>
      <c r="O72" s="14">
        <v>155</v>
      </c>
      <c r="P72" s="15" t="s">
        <v>156</v>
      </c>
      <c r="Q72" s="14">
        <v>231</v>
      </c>
      <c r="R72" s="17" t="s">
        <v>174</v>
      </c>
      <c r="S72" s="18">
        <v>175</v>
      </c>
      <c r="T72" s="17" t="s">
        <v>186</v>
      </c>
      <c r="U72" s="18">
        <v>172</v>
      </c>
      <c r="V72" s="15" t="s">
        <v>157</v>
      </c>
      <c r="W72" s="14">
        <v>162</v>
      </c>
      <c r="X72" s="16" t="s">
        <v>161</v>
      </c>
      <c r="Y72" s="14">
        <v>181</v>
      </c>
    </row>
    <row r="73" spans="1:25" ht="9.75" customHeight="1">
      <c r="A73" s="30"/>
      <c r="B73" s="22"/>
      <c r="C73" s="23"/>
      <c r="D73" s="22"/>
      <c r="E73" s="23"/>
      <c r="F73" s="20"/>
      <c r="G73" s="21"/>
      <c r="H73" s="20"/>
      <c r="I73" s="21"/>
      <c r="J73" s="22"/>
      <c r="K73" s="23"/>
      <c r="L73" s="22"/>
      <c r="M73" s="23"/>
      <c r="N73" s="20"/>
      <c r="O73" s="21"/>
      <c r="P73" s="20"/>
      <c r="Q73" s="21"/>
      <c r="R73" s="22"/>
      <c r="S73" s="23"/>
      <c r="T73" s="22"/>
      <c r="U73" s="23"/>
      <c r="V73" s="20"/>
      <c r="W73" s="21"/>
      <c r="X73" s="20"/>
      <c r="Y73" s="21"/>
    </row>
    <row r="74" spans="1:25" ht="9.75" customHeight="1">
      <c r="A74" s="30"/>
      <c r="B74" s="17" t="s">
        <v>184</v>
      </c>
      <c r="C74" s="18">
        <v>190</v>
      </c>
      <c r="D74" s="19" t="s">
        <v>180</v>
      </c>
      <c r="E74" s="18">
        <v>199</v>
      </c>
      <c r="F74" s="15" t="s">
        <v>165</v>
      </c>
      <c r="G74" s="14">
        <v>196</v>
      </c>
      <c r="H74" s="15" t="s">
        <v>170</v>
      </c>
      <c r="I74" s="14">
        <v>180</v>
      </c>
      <c r="J74" s="19" t="s">
        <v>180</v>
      </c>
      <c r="K74" s="18">
        <v>182</v>
      </c>
      <c r="L74" s="17" t="s">
        <v>183</v>
      </c>
      <c r="M74" s="18">
        <v>180</v>
      </c>
      <c r="N74" s="16" t="s">
        <v>166</v>
      </c>
      <c r="O74" s="14">
        <v>195</v>
      </c>
      <c r="P74" s="15" t="s">
        <v>165</v>
      </c>
      <c r="Q74" s="14">
        <v>201</v>
      </c>
      <c r="R74" s="17" t="s">
        <v>183</v>
      </c>
      <c r="S74" s="18">
        <v>162</v>
      </c>
      <c r="T74" s="17" t="s">
        <v>184</v>
      </c>
      <c r="U74" s="18">
        <v>178</v>
      </c>
      <c r="V74" s="15" t="s">
        <v>170</v>
      </c>
      <c r="W74" s="14">
        <v>196</v>
      </c>
      <c r="X74" s="16" t="s">
        <v>166</v>
      </c>
      <c r="Y74" s="14">
        <v>211</v>
      </c>
    </row>
    <row r="75" spans="1:25" ht="9.75" customHeight="1">
      <c r="A75" s="30"/>
      <c r="B75" s="22"/>
      <c r="C75" s="23"/>
      <c r="D75" s="22"/>
      <c r="E75" s="23"/>
      <c r="F75" s="20"/>
      <c r="G75" s="21"/>
      <c r="H75" s="20"/>
      <c r="I75" s="21"/>
      <c r="J75" s="22"/>
      <c r="K75" s="23"/>
      <c r="L75" s="22"/>
      <c r="M75" s="23"/>
      <c r="N75" s="20"/>
      <c r="O75" s="21"/>
      <c r="P75" s="20"/>
      <c r="Q75" s="21"/>
      <c r="R75" s="22"/>
      <c r="S75" s="23"/>
      <c r="T75" s="22"/>
      <c r="U75" s="23"/>
      <c r="V75" s="20"/>
      <c r="W75" s="21"/>
      <c r="X75" s="20"/>
      <c r="Y75" s="21"/>
    </row>
    <row r="76" spans="1:25" s="45" customFormat="1" ht="9.75" customHeight="1">
      <c r="A76" s="43"/>
      <c r="B76" s="19"/>
      <c r="C76" s="44"/>
      <c r="D76" s="19"/>
      <c r="E76" s="44"/>
      <c r="F76" s="15"/>
      <c r="G76" s="33"/>
      <c r="H76" s="16"/>
      <c r="I76" s="32"/>
      <c r="J76" s="19"/>
      <c r="K76" s="44"/>
      <c r="L76" s="19"/>
      <c r="M76" s="44"/>
      <c r="N76" s="16"/>
      <c r="O76" s="32"/>
      <c r="P76" s="15"/>
      <c r="Q76" s="33"/>
      <c r="R76" s="19"/>
      <c r="S76" s="44"/>
      <c r="T76" s="19"/>
      <c r="U76" s="44"/>
      <c r="V76" s="16"/>
      <c r="W76" s="32"/>
      <c r="X76" s="16"/>
      <c r="Y76" s="32"/>
    </row>
    <row r="77" spans="1:25" s="45" customFormat="1" ht="9.75" customHeight="1" thickBot="1">
      <c r="A77" s="46"/>
      <c r="B77" s="80"/>
      <c r="C77" s="81"/>
      <c r="D77" s="80"/>
      <c r="E77" s="81"/>
      <c r="F77" s="24"/>
      <c r="G77" s="82"/>
      <c r="H77" s="24"/>
      <c r="I77" s="82"/>
      <c r="J77" s="80"/>
      <c r="K77" s="81"/>
      <c r="L77" s="80"/>
      <c r="M77" s="81"/>
      <c r="N77" s="24"/>
      <c r="O77" s="82"/>
      <c r="P77" s="24"/>
      <c r="Q77" s="82"/>
      <c r="R77" s="80"/>
      <c r="S77" s="81"/>
      <c r="T77" s="80"/>
      <c r="U77" s="81"/>
      <c r="V77" s="24"/>
      <c r="W77" s="82"/>
      <c r="X77" s="24"/>
      <c r="Y77" s="82"/>
    </row>
    <row r="78" spans="1:25" s="45" customFormat="1" ht="16.5" customHeight="1" thickBot="1">
      <c r="A78" s="47" t="s">
        <v>119</v>
      </c>
      <c r="B78" s="86"/>
      <c r="C78" s="105">
        <v>0</v>
      </c>
      <c r="D78" s="85"/>
      <c r="E78" s="105">
        <v>5</v>
      </c>
      <c r="F78" s="84"/>
      <c r="G78" s="105">
        <v>5</v>
      </c>
      <c r="H78" s="84"/>
      <c r="I78" s="105">
        <v>0</v>
      </c>
      <c r="J78" s="85"/>
      <c r="K78" s="105">
        <v>5</v>
      </c>
      <c r="L78" s="85"/>
      <c r="M78" s="105">
        <v>0</v>
      </c>
      <c r="N78" s="84"/>
      <c r="O78" s="105">
        <v>0</v>
      </c>
      <c r="P78" s="84"/>
      <c r="Q78" s="105">
        <v>5</v>
      </c>
      <c r="R78" s="85"/>
      <c r="S78" s="105">
        <v>0</v>
      </c>
      <c r="T78" s="85"/>
      <c r="U78" s="105">
        <v>5</v>
      </c>
      <c r="V78" s="84"/>
      <c r="W78" s="105">
        <v>0</v>
      </c>
      <c r="X78" s="84"/>
      <c r="Y78" s="105">
        <v>5</v>
      </c>
    </row>
    <row r="79" spans="1:25" s="45" customFormat="1" ht="9.75" customHeight="1">
      <c r="A79" s="47"/>
      <c r="B79" s="48"/>
      <c r="C79" s="48"/>
      <c r="D79" s="48"/>
      <c r="E79" s="48"/>
      <c r="F79" s="35"/>
      <c r="G79" s="35"/>
      <c r="H79" s="35"/>
      <c r="I79" s="35"/>
      <c r="J79" s="48"/>
      <c r="K79" s="48"/>
      <c r="L79" s="48"/>
      <c r="M79" s="48"/>
      <c r="N79" s="35"/>
      <c r="O79" s="35"/>
      <c r="P79" s="35"/>
      <c r="Q79" s="35"/>
      <c r="R79" s="48"/>
      <c r="S79" s="48"/>
      <c r="T79" s="48"/>
      <c r="U79" s="48"/>
      <c r="V79" s="35"/>
      <c r="W79" s="35"/>
      <c r="X79" s="35"/>
      <c r="Y79" s="35"/>
    </row>
    <row r="80" spans="1:25" s="15" customFormat="1" ht="7.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s="15" customFormat="1" ht="7.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1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</row>
    <row r="83" spans="1:25" ht="11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</row>
    <row r="84" spans="1:25" ht="11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107" s="75" customFormat="1" ht="11.25"/>
    <row r="108" s="75" customFormat="1" ht="11.25"/>
    <row r="109" s="75" customFormat="1" ht="11.25"/>
    <row r="110" s="75" customFormat="1" ht="11.25">
      <c r="A110" s="75" t="s">
        <v>69</v>
      </c>
    </row>
    <row r="111" s="75" customFormat="1" ht="11.25"/>
    <row r="112" s="75" customFormat="1" ht="11.25"/>
    <row r="113" s="75" customFormat="1" ht="11.25"/>
    <row r="114" s="75" customFormat="1" ht="11.25"/>
  </sheetData>
  <sheetProtection/>
  <mergeCells count="73">
    <mergeCell ref="B1:Y1"/>
    <mergeCell ref="B2:Y2"/>
    <mergeCell ref="B3:Y3"/>
    <mergeCell ref="B5:E5"/>
    <mergeCell ref="F5:I5"/>
    <mergeCell ref="J5:M5"/>
    <mergeCell ref="N5:Q5"/>
    <mergeCell ref="R5:U5"/>
    <mergeCell ref="V5:Y5"/>
    <mergeCell ref="R14:U14"/>
    <mergeCell ref="V14:Y14"/>
    <mergeCell ref="B6:E6"/>
    <mergeCell ref="F6:I6"/>
    <mergeCell ref="J6:M6"/>
    <mergeCell ref="N6:Q6"/>
    <mergeCell ref="R6:U6"/>
    <mergeCell ref="V6:Y6"/>
    <mergeCell ref="B14:E14"/>
    <mergeCell ref="F14:I14"/>
    <mergeCell ref="J14:M14"/>
    <mergeCell ref="N14:Q14"/>
    <mergeCell ref="R30:U30"/>
    <mergeCell ref="V30:Y30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B40:Y40"/>
    <mergeCell ref="B41:E41"/>
    <mergeCell ref="F41:I41"/>
    <mergeCell ref="J41:M41"/>
    <mergeCell ref="N41:Q41"/>
    <mergeCell ref="R41:U41"/>
    <mergeCell ref="V41:Y41"/>
    <mergeCell ref="R48:U48"/>
    <mergeCell ref="V48:Y48"/>
    <mergeCell ref="B42:E42"/>
    <mergeCell ref="F42:I42"/>
    <mergeCell ref="J42:M42"/>
    <mergeCell ref="N42:Q42"/>
    <mergeCell ref="R42:U42"/>
    <mergeCell ref="V42:Y42"/>
    <mergeCell ref="B48:E48"/>
    <mergeCell ref="F48:I48"/>
    <mergeCell ref="J48:M48"/>
    <mergeCell ref="N48:Q48"/>
    <mergeCell ref="V63:Y63"/>
    <mergeCell ref="B54:E54"/>
    <mergeCell ref="F54:I54"/>
    <mergeCell ref="J54:M54"/>
    <mergeCell ref="N54:Q54"/>
    <mergeCell ref="R54:U54"/>
    <mergeCell ref="V54:Y54"/>
    <mergeCell ref="R64:U64"/>
    <mergeCell ref="V64:Y64"/>
    <mergeCell ref="B62:I62"/>
    <mergeCell ref="J62:Q62"/>
    <mergeCell ref="R62:Y62"/>
    <mergeCell ref="B63:E63"/>
    <mergeCell ref="F63:I63"/>
    <mergeCell ref="J63:M63"/>
    <mergeCell ref="N63:Q63"/>
    <mergeCell ref="R63:U63"/>
    <mergeCell ref="B64:E64"/>
    <mergeCell ref="F64:I64"/>
    <mergeCell ref="J64:M64"/>
    <mergeCell ref="N64:Q64"/>
  </mergeCells>
  <printOptions/>
  <pageMargins left="0.25" right="0.25" top="1.7299999999999998" bottom="1.743700787401575" header="0.30000000000000004" footer="0.30000000000000004"/>
  <pageSetup fitToHeight="2" fitToWidth="1"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="150" zoomScaleNormal="150" workbookViewId="0" topLeftCell="A1">
      <selection activeCell="L40" sqref="L40"/>
    </sheetView>
  </sheetViews>
  <sheetFormatPr defaultColWidth="11.421875" defaultRowHeight="12.75"/>
  <cols>
    <col min="1" max="1" width="3.8515625" style="0" bestFit="1" customWidth="1"/>
    <col min="2" max="2" width="16.28125" style="0" customWidth="1"/>
    <col min="4" max="5" width="4.140625" style="0" customWidth="1"/>
    <col min="6" max="6" width="4.140625" style="0" bestFit="1" customWidth="1"/>
    <col min="7" max="11" width="4.140625" style="0" customWidth="1"/>
    <col min="12" max="12" width="4.140625" style="0" bestFit="1" customWidth="1"/>
    <col min="13" max="13" width="3.140625" style="0" bestFit="1" customWidth="1"/>
    <col min="14" max="14" width="5.00390625" style="0" bestFit="1" customWidth="1"/>
  </cols>
  <sheetData>
    <row r="1" spans="1:17" s="40" customFormat="1" ht="15.75" customHeight="1">
      <c r="A1" s="63"/>
      <c r="B1" s="50" t="s">
        <v>38</v>
      </c>
      <c r="C1" s="50"/>
      <c r="D1" s="53" t="s">
        <v>39</v>
      </c>
      <c r="E1" s="53" t="s">
        <v>40</v>
      </c>
      <c r="F1" s="53" t="s">
        <v>41</v>
      </c>
      <c r="G1" s="53" t="s">
        <v>42</v>
      </c>
      <c r="H1" s="53" t="s">
        <v>43</v>
      </c>
      <c r="I1" s="53" t="s">
        <v>44</v>
      </c>
      <c r="J1" s="53" t="s">
        <v>45</v>
      </c>
      <c r="K1" s="53" t="s">
        <v>46</v>
      </c>
      <c r="L1" s="53" t="s">
        <v>47</v>
      </c>
      <c r="M1" s="53" t="s">
        <v>48</v>
      </c>
      <c r="N1" s="53" t="s">
        <v>49</v>
      </c>
      <c r="Q1" s="3"/>
    </row>
    <row r="2" spans="1:14" s="1" customFormat="1" ht="3.75" customHeight="1">
      <c r="A2" s="64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67" customFormat="1" ht="12.75" customHeight="1">
      <c r="A3" s="66" t="s">
        <v>50</v>
      </c>
      <c r="B3" s="62" t="s">
        <v>126</v>
      </c>
      <c r="C3" s="62" t="s">
        <v>34</v>
      </c>
      <c r="D3" s="68">
        <v>221</v>
      </c>
      <c r="E3" s="68">
        <v>211</v>
      </c>
      <c r="F3" s="68">
        <v>220</v>
      </c>
      <c r="G3" s="68">
        <v>203</v>
      </c>
      <c r="H3" s="68">
        <v>231</v>
      </c>
      <c r="I3" s="68">
        <v>219</v>
      </c>
      <c r="J3" s="68">
        <v>212</v>
      </c>
      <c r="K3" s="68">
        <v>181</v>
      </c>
      <c r="L3" s="66">
        <f aca="true" t="shared" si="0" ref="L3:L20">SUM(D3:K3)</f>
        <v>1698</v>
      </c>
      <c r="M3" s="68">
        <f>COUNT(D3:K3)</f>
        <v>8</v>
      </c>
      <c r="N3" s="69">
        <f aca="true" t="shared" si="1" ref="N3:N20">(L3/M3)</f>
        <v>212.25</v>
      </c>
    </row>
    <row r="4" spans="1:14" s="67" customFormat="1" ht="12.75" customHeight="1">
      <c r="A4" s="66" t="s">
        <v>51</v>
      </c>
      <c r="B4" s="70" t="s">
        <v>127</v>
      </c>
      <c r="C4" s="91" t="s">
        <v>34</v>
      </c>
      <c r="D4" s="66">
        <v>158</v>
      </c>
      <c r="E4" s="66">
        <v>147</v>
      </c>
      <c r="F4" s="66">
        <v>221</v>
      </c>
      <c r="G4" s="66">
        <v>224</v>
      </c>
      <c r="H4" s="66">
        <v>215</v>
      </c>
      <c r="I4" s="66">
        <v>168</v>
      </c>
      <c r="J4" s="66">
        <v>155</v>
      </c>
      <c r="K4" s="66"/>
      <c r="L4" s="66">
        <f t="shared" si="0"/>
        <v>1288</v>
      </c>
      <c r="M4" s="68">
        <f aca="true" t="shared" si="2" ref="M4:M20">COUNT(D4:K4)</f>
        <v>7</v>
      </c>
      <c r="N4" s="71">
        <f t="shared" si="1"/>
        <v>184</v>
      </c>
    </row>
    <row r="5" spans="1:14" s="67" customFormat="1" ht="12" customHeight="1">
      <c r="A5" s="66" t="s">
        <v>52</v>
      </c>
      <c r="B5" s="62" t="s">
        <v>128</v>
      </c>
      <c r="C5" s="62" t="s">
        <v>34</v>
      </c>
      <c r="D5" s="68">
        <v>192</v>
      </c>
      <c r="E5" s="68">
        <v>172</v>
      </c>
      <c r="F5" s="68">
        <v>203</v>
      </c>
      <c r="G5" s="68">
        <v>210</v>
      </c>
      <c r="H5" s="68">
        <v>234</v>
      </c>
      <c r="I5" s="68">
        <v>200</v>
      </c>
      <c r="J5" s="68">
        <v>195</v>
      </c>
      <c r="K5" s="68">
        <v>211</v>
      </c>
      <c r="L5" s="66">
        <f t="shared" si="0"/>
        <v>1617</v>
      </c>
      <c r="M5" s="68">
        <f t="shared" si="2"/>
        <v>8</v>
      </c>
      <c r="N5" s="69">
        <f t="shared" si="1"/>
        <v>202.125</v>
      </c>
    </row>
    <row r="6" spans="1:14" s="67" customFormat="1" ht="12" customHeight="1">
      <c r="A6" s="66" t="s">
        <v>53</v>
      </c>
      <c r="B6" s="70" t="s">
        <v>129</v>
      </c>
      <c r="C6" s="91" t="s">
        <v>34</v>
      </c>
      <c r="D6" s="66">
        <v>203</v>
      </c>
      <c r="E6" s="66">
        <v>122</v>
      </c>
      <c r="F6" s="66">
        <v>227</v>
      </c>
      <c r="G6" s="66">
        <v>171</v>
      </c>
      <c r="H6" s="66">
        <v>198</v>
      </c>
      <c r="I6" s="66">
        <v>158</v>
      </c>
      <c r="J6" s="66"/>
      <c r="K6" s="66">
        <v>181</v>
      </c>
      <c r="L6" s="66">
        <f t="shared" si="0"/>
        <v>1260</v>
      </c>
      <c r="M6" s="68">
        <f t="shared" si="2"/>
        <v>7</v>
      </c>
      <c r="N6" s="71">
        <f t="shared" si="1"/>
        <v>180</v>
      </c>
    </row>
    <row r="7" spans="1:14" s="67" customFormat="1" ht="12" customHeight="1">
      <c r="A7" s="66" t="s">
        <v>54</v>
      </c>
      <c r="B7" s="62" t="s">
        <v>124</v>
      </c>
      <c r="C7" s="62" t="s">
        <v>34</v>
      </c>
      <c r="D7" s="68">
        <v>208</v>
      </c>
      <c r="E7" s="68">
        <v>244</v>
      </c>
      <c r="F7" s="68">
        <v>182</v>
      </c>
      <c r="G7" s="68">
        <v>165</v>
      </c>
      <c r="H7" s="68">
        <v>188</v>
      </c>
      <c r="I7" s="68">
        <v>209</v>
      </c>
      <c r="J7" s="68">
        <v>182</v>
      </c>
      <c r="K7" s="68">
        <v>151</v>
      </c>
      <c r="L7" s="66">
        <f t="shared" si="0"/>
        <v>1529</v>
      </c>
      <c r="M7" s="68">
        <f t="shared" si="2"/>
        <v>8</v>
      </c>
      <c r="N7" s="69">
        <f t="shared" si="1"/>
        <v>191.125</v>
      </c>
    </row>
    <row r="8" spans="1:14" s="67" customFormat="1" ht="12" customHeight="1">
      <c r="A8" s="66" t="s">
        <v>55</v>
      </c>
      <c r="B8" s="70" t="s">
        <v>125</v>
      </c>
      <c r="C8" s="91" t="s">
        <v>34</v>
      </c>
      <c r="D8" s="66">
        <v>200</v>
      </c>
      <c r="E8" s="66">
        <v>194</v>
      </c>
      <c r="F8" s="66">
        <v>176</v>
      </c>
      <c r="G8" s="66">
        <v>188</v>
      </c>
      <c r="H8" s="66">
        <v>138</v>
      </c>
      <c r="I8" s="66">
        <v>226</v>
      </c>
      <c r="J8" s="66">
        <v>201</v>
      </c>
      <c r="K8" s="66">
        <v>216</v>
      </c>
      <c r="L8" s="66">
        <f t="shared" si="0"/>
        <v>1539</v>
      </c>
      <c r="M8" s="68">
        <f t="shared" si="2"/>
        <v>8</v>
      </c>
      <c r="N8" s="71">
        <f t="shared" si="1"/>
        <v>192.375</v>
      </c>
    </row>
    <row r="9" spans="1:14" s="67" customFormat="1" ht="12" customHeight="1">
      <c r="A9" s="66" t="s">
        <v>56</v>
      </c>
      <c r="B9" s="70" t="s">
        <v>121</v>
      </c>
      <c r="C9" s="91" t="s">
        <v>37</v>
      </c>
      <c r="D9" s="66">
        <v>168</v>
      </c>
      <c r="E9" s="66">
        <v>244</v>
      </c>
      <c r="F9" s="66">
        <v>160</v>
      </c>
      <c r="G9" s="66">
        <v>187</v>
      </c>
      <c r="H9" s="66">
        <v>173</v>
      </c>
      <c r="I9" s="66">
        <v>192</v>
      </c>
      <c r="J9" s="66">
        <v>190</v>
      </c>
      <c r="K9" s="66">
        <v>182</v>
      </c>
      <c r="L9" s="66">
        <f t="shared" si="0"/>
        <v>1496</v>
      </c>
      <c r="M9" s="68">
        <f t="shared" si="2"/>
        <v>8</v>
      </c>
      <c r="N9" s="69">
        <f t="shared" si="1"/>
        <v>187</v>
      </c>
    </row>
    <row r="10" spans="1:14" s="67" customFormat="1" ht="12" customHeight="1">
      <c r="A10" s="66" t="s">
        <v>57</v>
      </c>
      <c r="B10" s="62" t="s">
        <v>122</v>
      </c>
      <c r="C10" s="62" t="s">
        <v>37</v>
      </c>
      <c r="D10" s="68">
        <v>177</v>
      </c>
      <c r="E10" s="68">
        <v>159</v>
      </c>
      <c r="F10" s="68">
        <v>175</v>
      </c>
      <c r="G10" s="68">
        <v>199</v>
      </c>
      <c r="H10" s="68">
        <v>211</v>
      </c>
      <c r="I10" s="68">
        <v>162</v>
      </c>
      <c r="J10" s="68"/>
      <c r="K10" s="68">
        <v>191</v>
      </c>
      <c r="L10" s="66">
        <f t="shared" si="0"/>
        <v>1274</v>
      </c>
      <c r="M10" s="68">
        <f t="shared" si="2"/>
        <v>7</v>
      </c>
      <c r="N10" s="71">
        <f t="shared" si="1"/>
        <v>182</v>
      </c>
    </row>
    <row r="11" spans="1:14" s="67" customFormat="1" ht="12" customHeight="1">
      <c r="A11" s="66" t="s">
        <v>58</v>
      </c>
      <c r="B11" s="62" t="s">
        <v>190</v>
      </c>
      <c r="C11" s="62" t="s">
        <v>37</v>
      </c>
      <c r="D11" s="68">
        <v>194</v>
      </c>
      <c r="E11" s="68">
        <v>176</v>
      </c>
      <c r="F11" s="68">
        <v>205</v>
      </c>
      <c r="G11" s="68">
        <v>159</v>
      </c>
      <c r="H11" s="68">
        <v>221</v>
      </c>
      <c r="I11" s="68">
        <v>246</v>
      </c>
      <c r="J11" s="68">
        <v>196</v>
      </c>
      <c r="K11" s="68">
        <v>201</v>
      </c>
      <c r="L11" s="66">
        <f t="shared" si="0"/>
        <v>1598</v>
      </c>
      <c r="M11" s="68">
        <f t="shared" si="2"/>
        <v>8</v>
      </c>
      <c r="N11" s="69">
        <f t="shared" si="1"/>
        <v>199.75</v>
      </c>
    </row>
    <row r="12" spans="1:14" s="67" customFormat="1" ht="12" customHeight="1">
      <c r="A12" s="66" t="s">
        <v>59</v>
      </c>
      <c r="B12" s="70" t="s">
        <v>123</v>
      </c>
      <c r="C12" s="91" t="s">
        <v>37</v>
      </c>
      <c r="D12" s="66">
        <v>176</v>
      </c>
      <c r="E12" s="66">
        <v>213</v>
      </c>
      <c r="F12" s="66">
        <v>215</v>
      </c>
      <c r="G12" s="66">
        <v>185</v>
      </c>
      <c r="H12" s="66">
        <v>171</v>
      </c>
      <c r="I12" s="66">
        <v>168</v>
      </c>
      <c r="J12" s="66">
        <v>202</v>
      </c>
      <c r="K12" s="66">
        <v>231</v>
      </c>
      <c r="L12" s="66">
        <f t="shared" si="0"/>
        <v>1561</v>
      </c>
      <c r="M12" s="68">
        <f t="shared" si="2"/>
        <v>8</v>
      </c>
      <c r="N12" s="71">
        <f t="shared" si="1"/>
        <v>195.125</v>
      </c>
    </row>
    <row r="13" spans="1:14" s="67" customFormat="1" ht="12" customHeight="1">
      <c r="A13" s="66" t="s">
        <v>60</v>
      </c>
      <c r="B13" s="62" t="s">
        <v>120</v>
      </c>
      <c r="C13" s="62" t="s">
        <v>37</v>
      </c>
      <c r="D13" s="68">
        <v>177</v>
      </c>
      <c r="E13" s="68">
        <v>178</v>
      </c>
      <c r="F13" s="68">
        <v>160</v>
      </c>
      <c r="G13" s="68">
        <v>188</v>
      </c>
      <c r="H13" s="68">
        <v>210</v>
      </c>
      <c r="I13" s="68">
        <v>181</v>
      </c>
      <c r="J13" s="68">
        <v>158</v>
      </c>
      <c r="K13" s="68"/>
      <c r="L13" s="66">
        <f t="shared" si="0"/>
        <v>1252</v>
      </c>
      <c r="M13" s="68">
        <f t="shared" si="2"/>
        <v>7</v>
      </c>
      <c r="N13" s="69">
        <f t="shared" si="1"/>
        <v>178.85714285714286</v>
      </c>
    </row>
    <row r="14" spans="1:14" s="67" customFormat="1" ht="12" customHeight="1">
      <c r="A14" s="66" t="s">
        <v>61</v>
      </c>
      <c r="B14" s="70" t="s">
        <v>191</v>
      </c>
      <c r="C14" s="91" t="s">
        <v>37</v>
      </c>
      <c r="D14" s="66">
        <v>212</v>
      </c>
      <c r="E14" s="66">
        <v>199</v>
      </c>
      <c r="F14" s="66">
        <v>170</v>
      </c>
      <c r="G14" s="66">
        <v>220</v>
      </c>
      <c r="H14" s="66">
        <v>157</v>
      </c>
      <c r="I14" s="66">
        <v>217</v>
      </c>
      <c r="J14" s="66">
        <v>220</v>
      </c>
      <c r="K14" s="66">
        <v>206</v>
      </c>
      <c r="L14" s="66">
        <f t="shared" si="0"/>
        <v>1601</v>
      </c>
      <c r="M14" s="68">
        <f t="shared" si="2"/>
        <v>8</v>
      </c>
      <c r="N14" s="71">
        <f t="shared" si="1"/>
        <v>200.125</v>
      </c>
    </row>
    <row r="15" spans="1:14" s="67" customFormat="1" ht="12" customHeight="1">
      <c r="A15" s="66" t="s">
        <v>62</v>
      </c>
      <c r="B15" s="62" t="s">
        <v>134</v>
      </c>
      <c r="C15" s="62" t="s">
        <v>36</v>
      </c>
      <c r="D15" s="68">
        <v>203</v>
      </c>
      <c r="E15" s="68">
        <v>203</v>
      </c>
      <c r="F15" s="68">
        <v>204</v>
      </c>
      <c r="G15" s="68">
        <v>165</v>
      </c>
      <c r="H15" s="68">
        <v>231</v>
      </c>
      <c r="I15" s="68">
        <v>185</v>
      </c>
      <c r="J15" s="68"/>
      <c r="K15" s="68">
        <v>174</v>
      </c>
      <c r="L15" s="66">
        <f t="shared" si="0"/>
        <v>1365</v>
      </c>
      <c r="M15" s="68">
        <f t="shared" si="2"/>
        <v>7</v>
      </c>
      <c r="N15" s="69">
        <f t="shared" si="1"/>
        <v>195</v>
      </c>
    </row>
    <row r="16" spans="1:14" s="67" customFormat="1" ht="12" customHeight="1">
      <c r="A16" s="66" t="s">
        <v>63</v>
      </c>
      <c r="B16" s="70" t="s">
        <v>131</v>
      </c>
      <c r="C16" s="91" t="s">
        <v>36</v>
      </c>
      <c r="D16" s="66">
        <v>201</v>
      </c>
      <c r="E16" s="66">
        <v>197</v>
      </c>
      <c r="F16" s="66">
        <v>226</v>
      </c>
      <c r="G16" s="66">
        <v>203</v>
      </c>
      <c r="H16" s="66">
        <v>195</v>
      </c>
      <c r="I16" s="66">
        <v>192</v>
      </c>
      <c r="J16" s="66">
        <v>180</v>
      </c>
      <c r="K16" s="66">
        <v>196</v>
      </c>
      <c r="L16" s="66">
        <f t="shared" si="0"/>
        <v>1590</v>
      </c>
      <c r="M16" s="68">
        <f t="shared" si="2"/>
        <v>8</v>
      </c>
      <c r="N16" s="71">
        <f t="shared" si="1"/>
        <v>198.75</v>
      </c>
    </row>
    <row r="17" spans="1:14" s="67" customFormat="1" ht="12" customHeight="1">
      <c r="A17" s="66" t="s">
        <v>64</v>
      </c>
      <c r="B17" s="62" t="s">
        <v>130</v>
      </c>
      <c r="C17" s="62" t="s">
        <v>36</v>
      </c>
      <c r="D17" s="68">
        <v>196</v>
      </c>
      <c r="E17" s="68">
        <v>170</v>
      </c>
      <c r="F17" s="68">
        <v>147</v>
      </c>
      <c r="G17" s="68">
        <v>187</v>
      </c>
      <c r="H17" s="68">
        <v>221</v>
      </c>
      <c r="I17" s="68">
        <v>171</v>
      </c>
      <c r="J17" s="68">
        <v>194</v>
      </c>
      <c r="K17" s="68"/>
      <c r="L17" s="66">
        <f t="shared" si="0"/>
        <v>1286</v>
      </c>
      <c r="M17" s="68">
        <f t="shared" si="2"/>
        <v>7</v>
      </c>
      <c r="N17" s="69">
        <f t="shared" si="1"/>
        <v>183.71428571428572</v>
      </c>
    </row>
    <row r="18" spans="1:14" s="67" customFormat="1" ht="12" customHeight="1">
      <c r="A18" s="66" t="s">
        <v>65</v>
      </c>
      <c r="B18" s="70" t="s">
        <v>133</v>
      </c>
      <c r="C18" s="91" t="s">
        <v>36</v>
      </c>
      <c r="D18" s="66">
        <v>199</v>
      </c>
      <c r="E18" s="66">
        <v>227</v>
      </c>
      <c r="F18" s="66">
        <v>217</v>
      </c>
      <c r="G18" s="66">
        <v>177</v>
      </c>
      <c r="H18" s="66">
        <v>183</v>
      </c>
      <c r="I18" s="66">
        <v>197</v>
      </c>
      <c r="J18" s="66">
        <v>211</v>
      </c>
      <c r="K18" s="66">
        <v>162</v>
      </c>
      <c r="L18" s="66">
        <f t="shared" si="0"/>
        <v>1573</v>
      </c>
      <c r="M18" s="68">
        <f t="shared" si="2"/>
        <v>8</v>
      </c>
      <c r="N18" s="71">
        <f t="shared" si="1"/>
        <v>196.625</v>
      </c>
    </row>
    <row r="19" spans="1:14" s="67" customFormat="1" ht="12" customHeight="1">
      <c r="A19" s="66" t="s">
        <v>66</v>
      </c>
      <c r="B19" s="70" t="s">
        <v>135</v>
      </c>
      <c r="C19" s="91" t="s">
        <v>36</v>
      </c>
      <c r="D19" s="66">
        <v>135</v>
      </c>
      <c r="E19" s="66">
        <v>200</v>
      </c>
      <c r="F19" s="66">
        <v>188</v>
      </c>
      <c r="G19" s="66">
        <v>210</v>
      </c>
      <c r="H19" s="66">
        <v>192</v>
      </c>
      <c r="I19" s="66">
        <v>212</v>
      </c>
      <c r="J19" s="66">
        <v>181</v>
      </c>
      <c r="K19" s="66">
        <v>189</v>
      </c>
      <c r="L19" s="66">
        <f t="shared" si="0"/>
        <v>1507</v>
      </c>
      <c r="M19" s="68">
        <f t="shared" si="2"/>
        <v>8</v>
      </c>
      <c r="N19" s="69">
        <f t="shared" si="1"/>
        <v>188.375</v>
      </c>
    </row>
    <row r="20" spans="1:14" s="67" customFormat="1" ht="12" customHeight="1">
      <c r="A20" s="66" t="s">
        <v>67</v>
      </c>
      <c r="B20" s="62" t="s">
        <v>132</v>
      </c>
      <c r="C20" s="62" t="s">
        <v>36</v>
      </c>
      <c r="D20" s="68">
        <v>171</v>
      </c>
      <c r="E20" s="68">
        <v>190</v>
      </c>
      <c r="F20" s="68">
        <v>223</v>
      </c>
      <c r="G20" s="68">
        <v>211</v>
      </c>
      <c r="H20" s="68">
        <v>177</v>
      </c>
      <c r="I20" s="68">
        <v>224</v>
      </c>
      <c r="J20" s="68">
        <v>189</v>
      </c>
      <c r="K20" s="68">
        <v>212</v>
      </c>
      <c r="L20" s="66">
        <f t="shared" si="0"/>
        <v>1597</v>
      </c>
      <c r="M20" s="68">
        <f t="shared" si="2"/>
        <v>8</v>
      </c>
      <c r="N20" s="71">
        <f t="shared" si="1"/>
        <v>199.625</v>
      </c>
    </row>
    <row r="21" spans="1:14" s="1" customFormat="1" ht="7.5" customHeight="1">
      <c r="A21" s="67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7" s="40" customFormat="1" ht="15.75" customHeight="1">
      <c r="A22" s="63"/>
      <c r="B22" s="73" t="s">
        <v>68</v>
      </c>
      <c r="C22" s="73"/>
      <c r="D22" s="53" t="s">
        <v>39</v>
      </c>
      <c r="E22" s="53" t="s">
        <v>40</v>
      </c>
      <c r="F22" s="53" t="s">
        <v>41</v>
      </c>
      <c r="G22" s="53" t="s">
        <v>42</v>
      </c>
      <c r="H22" s="53" t="s">
        <v>43</v>
      </c>
      <c r="I22" s="53" t="s">
        <v>44</v>
      </c>
      <c r="J22" s="53" t="s">
        <v>45</v>
      </c>
      <c r="K22" s="53" t="s">
        <v>46</v>
      </c>
      <c r="L22" s="53" t="s">
        <v>47</v>
      </c>
      <c r="M22" s="53" t="s">
        <v>48</v>
      </c>
      <c r="N22" s="53" t="s">
        <v>49</v>
      </c>
      <c r="Q22" s="3"/>
    </row>
    <row r="23" spans="1:14" s="1" customFormat="1" ht="3.75" customHeight="1">
      <c r="A23" s="64"/>
      <c r="B23" s="64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s="67" customFormat="1" ht="12.75" customHeight="1">
      <c r="A24" s="66" t="s">
        <v>50</v>
      </c>
      <c r="B24" s="62" t="s">
        <v>138</v>
      </c>
      <c r="C24" s="62" t="s">
        <v>34</v>
      </c>
      <c r="D24" s="68">
        <v>175</v>
      </c>
      <c r="E24" s="68">
        <v>213</v>
      </c>
      <c r="F24" s="68">
        <v>200</v>
      </c>
      <c r="G24" s="68">
        <v>207</v>
      </c>
      <c r="H24" s="68">
        <v>156</v>
      </c>
      <c r="I24" s="68">
        <v>203</v>
      </c>
      <c r="J24" s="68">
        <v>209</v>
      </c>
      <c r="K24" s="68">
        <v>184</v>
      </c>
      <c r="L24" s="66">
        <f aca="true" t="shared" si="3" ref="L24:L41">SUM(D24:K24)</f>
        <v>1547</v>
      </c>
      <c r="M24" s="68">
        <f aca="true" t="shared" si="4" ref="M24:M41">COUNT(D24:K24)</f>
        <v>8</v>
      </c>
      <c r="N24" s="69">
        <f aca="true" t="shared" si="5" ref="N24:N41">(L24/M24)</f>
        <v>193.375</v>
      </c>
    </row>
    <row r="25" spans="1:14" s="67" customFormat="1" ht="12" customHeight="1">
      <c r="A25" s="66" t="s">
        <v>51</v>
      </c>
      <c r="B25" s="62" t="s">
        <v>136</v>
      </c>
      <c r="C25" s="62" t="s">
        <v>34</v>
      </c>
      <c r="D25" s="68">
        <v>190</v>
      </c>
      <c r="E25" s="68">
        <v>232</v>
      </c>
      <c r="F25" s="68">
        <v>206</v>
      </c>
      <c r="G25" s="68">
        <v>213</v>
      </c>
      <c r="H25" s="68">
        <v>186</v>
      </c>
      <c r="I25" s="68">
        <v>188</v>
      </c>
      <c r="J25" s="68">
        <v>199</v>
      </c>
      <c r="K25" s="68">
        <v>182</v>
      </c>
      <c r="L25" s="66">
        <f t="shared" si="3"/>
        <v>1596</v>
      </c>
      <c r="M25" s="68">
        <f t="shared" si="4"/>
        <v>8</v>
      </c>
      <c r="N25" s="71">
        <f t="shared" si="5"/>
        <v>199.5</v>
      </c>
    </row>
    <row r="26" spans="1:14" s="67" customFormat="1" ht="12" customHeight="1">
      <c r="A26" s="66" t="s">
        <v>52</v>
      </c>
      <c r="B26" s="62" t="s">
        <v>140</v>
      </c>
      <c r="C26" s="62" t="s">
        <v>34</v>
      </c>
      <c r="D26" s="68">
        <v>197</v>
      </c>
      <c r="E26" s="68">
        <v>195</v>
      </c>
      <c r="F26" s="68">
        <v>189</v>
      </c>
      <c r="G26" s="68">
        <v>171</v>
      </c>
      <c r="H26" s="68">
        <v>172</v>
      </c>
      <c r="I26" s="68">
        <v>205</v>
      </c>
      <c r="J26" s="68">
        <v>185</v>
      </c>
      <c r="K26" s="68">
        <v>161</v>
      </c>
      <c r="L26" s="66">
        <f t="shared" si="3"/>
        <v>1475</v>
      </c>
      <c r="M26" s="68">
        <f t="shared" si="4"/>
        <v>8</v>
      </c>
      <c r="N26" s="69">
        <f t="shared" si="5"/>
        <v>184.375</v>
      </c>
    </row>
    <row r="27" spans="1:14" s="67" customFormat="1" ht="12" customHeight="1">
      <c r="A27" s="66" t="s">
        <v>53</v>
      </c>
      <c r="B27" s="70" t="s">
        <v>139</v>
      </c>
      <c r="C27" s="91" t="s">
        <v>34</v>
      </c>
      <c r="D27" s="66">
        <v>202</v>
      </c>
      <c r="E27" s="66">
        <v>199</v>
      </c>
      <c r="F27" s="66">
        <v>183</v>
      </c>
      <c r="G27" s="66">
        <v>190</v>
      </c>
      <c r="H27" s="66">
        <v>188</v>
      </c>
      <c r="I27" s="66">
        <v>182</v>
      </c>
      <c r="J27" s="66">
        <v>203</v>
      </c>
      <c r="K27" s="66">
        <v>198</v>
      </c>
      <c r="L27" s="66">
        <f t="shared" si="3"/>
        <v>1545</v>
      </c>
      <c r="M27" s="68">
        <f t="shared" si="4"/>
        <v>8</v>
      </c>
      <c r="N27" s="71">
        <f t="shared" si="5"/>
        <v>193.125</v>
      </c>
    </row>
    <row r="28" spans="1:14" s="67" customFormat="1" ht="12" customHeight="1">
      <c r="A28" s="66" t="s">
        <v>54</v>
      </c>
      <c r="B28" s="70" t="s">
        <v>137</v>
      </c>
      <c r="C28" s="91" t="s">
        <v>34</v>
      </c>
      <c r="D28" s="66">
        <v>167</v>
      </c>
      <c r="E28" s="66">
        <v>256</v>
      </c>
      <c r="F28" s="66">
        <v>187</v>
      </c>
      <c r="G28" s="66">
        <v>150</v>
      </c>
      <c r="H28" s="66">
        <v>189</v>
      </c>
      <c r="I28" s="66">
        <v>198</v>
      </c>
      <c r="J28" s="66">
        <v>193</v>
      </c>
      <c r="K28" s="66">
        <v>198</v>
      </c>
      <c r="L28" s="66">
        <f t="shared" si="3"/>
        <v>1538</v>
      </c>
      <c r="M28" s="68">
        <f t="shared" si="4"/>
        <v>8</v>
      </c>
      <c r="N28" s="69">
        <f t="shared" si="5"/>
        <v>192.25</v>
      </c>
    </row>
    <row r="29" spans="1:14" s="67" customFormat="1" ht="12" customHeight="1">
      <c r="A29" s="66" t="s">
        <v>55</v>
      </c>
      <c r="B29" s="70" t="s">
        <v>141</v>
      </c>
      <c r="C29" s="91" t="s">
        <v>34</v>
      </c>
      <c r="D29" s="66">
        <v>156</v>
      </c>
      <c r="E29" s="66">
        <v>186</v>
      </c>
      <c r="F29" s="66">
        <v>216</v>
      </c>
      <c r="G29" s="66">
        <v>134</v>
      </c>
      <c r="H29" s="66">
        <v>202</v>
      </c>
      <c r="I29" s="66">
        <v>205</v>
      </c>
      <c r="J29" s="66"/>
      <c r="K29" s="66"/>
      <c r="L29" s="66">
        <f t="shared" si="3"/>
        <v>1099</v>
      </c>
      <c r="M29" s="68">
        <f t="shared" si="4"/>
        <v>6</v>
      </c>
      <c r="N29" s="71">
        <f t="shared" si="5"/>
        <v>183.16666666666666</v>
      </c>
    </row>
    <row r="30" spans="1:14" s="67" customFormat="1" ht="12" customHeight="1">
      <c r="A30" s="66" t="s">
        <v>56</v>
      </c>
      <c r="B30" s="70" t="s">
        <v>145</v>
      </c>
      <c r="C30" s="91" t="s">
        <v>37</v>
      </c>
      <c r="D30" s="66">
        <v>143</v>
      </c>
      <c r="E30" s="66">
        <v>197</v>
      </c>
      <c r="F30" s="66">
        <v>219</v>
      </c>
      <c r="G30" s="66">
        <v>206</v>
      </c>
      <c r="H30" s="66">
        <v>198</v>
      </c>
      <c r="I30" s="66">
        <v>197</v>
      </c>
      <c r="J30" s="66">
        <v>178</v>
      </c>
      <c r="K30" s="66">
        <v>175</v>
      </c>
      <c r="L30" s="66">
        <f t="shared" si="3"/>
        <v>1513</v>
      </c>
      <c r="M30" s="68">
        <f t="shared" si="4"/>
        <v>8</v>
      </c>
      <c r="N30" s="69">
        <f t="shared" si="5"/>
        <v>189.125</v>
      </c>
    </row>
    <row r="31" spans="1:14" s="67" customFormat="1" ht="12" customHeight="1">
      <c r="A31" s="66" t="s">
        <v>57</v>
      </c>
      <c r="B31" s="62" t="s">
        <v>144</v>
      </c>
      <c r="C31" s="62" t="s">
        <v>37</v>
      </c>
      <c r="D31" s="68">
        <v>127</v>
      </c>
      <c r="E31" s="68">
        <v>198</v>
      </c>
      <c r="F31" s="68">
        <v>128</v>
      </c>
      <c r="G31" s="68">
        <v>160</v>
      </c>
      <c r="H31" s="68">
        <v>165</v>
      </c>
      <c r="I31" s="68">
        <v>159</v>
      </c>
      <c r="J31" s="68"/>
      <c r="K31" s="68">
        <v>173</v>
      </c>
      <c r="L31" s="66">
        <f t="shared" si="3"/>
        <v>1110</v>
      </c>
      <c r="M31" s="68">
        <f t="shared" si="4"/>
        <v>7</v>
      </c>
      <c r="N31" s="71">
        <f t="shared" si="5"/>
        <v>158.57142857142858</v>
      </c>
    </row>
    <row r="32" spans="1:14" s="67" customFormat="1" ht="12" customHeight="1">
      <c r="A32" s="66" t="s">
        <v>58</v>
      </c>
      <c r="B32" s="70" t="s">
        <v>143</v>
      </c>
      <c r="C32" s="91" t="s">
        <v>37</v>
      </c>
      <c r="D32" s="66">
        <v>165</v>
      </c>
      <c r="E32" s="66">
        <v>210</v>
      </c>
      <c r="F32" s="66">
        <v>203</v>
      </c>
      <c r="G32" s="66">
        <v>176</v>
      </c>
      <c r="H32" s="66">
        <v>151</v>
      </c>
      <c r="I32" s="66">
        <v>176</v>
      </c>
      <c r="J32" s="66">
        <v>180</v>
      </c>
      <c r="K32" s="66">
        <v>162</v>
      </c>
      <c r="L32" s="66">
        <f t="shared" si="3"/>
        <v>1423</v>
      </c>
      <c r="M32" s="68">
        <f t="shared" si="4"/>
        <v>8</v>
      </c>
      <c r="N32" s="69">
        <f t="shared" si="5"/>
        <v>177.875</v>
      </c>
    </row>
    <row r="33" spans="1:14" s="67" customFormat="1" ht="12" customHeight="1">
      <c r="A33" s="66" t="s">
        <v>59</v>
      </c>
      <c r="B33" s="70" t="s">
        <v>147</v>
      </c>
      <c r="C33" s="91" t="s">
        <v>37</v>
      </c>
      <c r="D33" s="66">
        <v>170</v>
      </c>
      <c r="E33" s="66">
        <v>198</v>
      </c>
      <c r="F33" s="66">
        <v>130</v>
      </c>
      <c r="G33" s="66">
        <v>215</v>
      </c>
      <c r="H33" s="66">
        <v>193</v>
      </c>
      <c r="I33" s="66">
        <v>182</v>
      </c>
      <c r="J33" s="66">
        <v>219</v>
      </c>
      <c r="K33" s="66">
        <v>155</v>
      </c>
      <c r="L33" s="66">
        <f t="shared" si="3"/>
        <v>1462</v>
      </c>
      <c r="M33" s="68">
        <f t="shared" si="4"/>
        <v>8</v>
      </c>
      <c r="N33" s="71">
        <f t="shared" si="5"/>
        <v>182.75</v>
      </c>
    </row>
    <row r="34" spans="1:14" s="67" customFormat="1" ht="12" customHeight="1">
      <c r="A34" s="66" t="s">
        <v>60</v>
      </c>
      <c r="B34" s="62" t="s">
        <v>142</v>
      </c>
      <c r="C34" s="62" t="s">
        <v>37</v>
      </c>
      <c r="D34" s="68">
        <v>161</v>
      </c>
      <c r="E34" s="68">
        <v>192</v>
      </c>
      <c r="F34" s="68">
        <v>173</v>
      </c>
      <c r="G34" s="68">
        <v>159</v>
      </c>
      <c r="H34" s="68">
        <v>201</v>
      </c>
      <c r="I34" s="68">
        <v>167</v>
      </c>
      <c r="J34" s="68">
        <v>146</v>
      </c>
      <c r="K34" s="68">
        <v>156</v>
      </c>
      <c r="L34" s="66">
        <f t="shared" si="3"/>
        <v>1355</v>
      </c>
      <c r="M34" s="68">
        <f t="shared" si="4"/>
        <v>8</v>
      </c>
      <c r="N34" s="69">
        <f t="shared" si="5"/>
        <v>169.375</v>
      </c>
    </row>
    <row r="35" spans="1:14" s="67" customFormat="1" ht="12" customHeight="1">
      <c r="A35" s="66" t="s">
        <v>61</v>
      </c>
      <c r="B35" s="62" t="s">
        <v>146</v>
      </c>
      <c r="C35" s="62" t="s">
        <v>37</v>
      </c>
      <c r="D35" s="68">
        <v>182</v>
      </c>
      <c r="E35" s="68">
        <v>167</v>
      </c>
      <c r="F35" s="68">
        <v>179</v>
      </c>
      <c r="G35" s="68">
        <v>176</v>
      </c>
      <c r="H35" s="68">
        <v>189</v>
      </c>
      <c r="I35" s="68">
        <v>175</v>
      </c>
      <c r="J35" s="68">
        <v>140</v>
      </c>
      <c r="K35" s="68"/>
      <c r="L35" s="66">
        <f t="shared" si="3"/>
        <v>1208</v>
      </c>
      <c r="M35" s="68">
        <f t="shared" si="4"/>
        <v>7</v>
      </c>
      <c r="N35" s="71">
        <f t="shared" si="5"/>
        <v>172.57142857142858</v>
      </c>
    </row>
    <row r="36" spans="1:14" s="67" customFormat="1" ht="12" customHeight="1">
      <c r="A36" s="66" t="s">
        <v>62</v>
      </c>
      <c r="B36" s="70" t="s">
        <v>151</v>
      </c>
      <c r="C36" s="91" t="s">
        <v>36</v>
      </c>
      <c r="D36" s="66">
        <v>206</v>
      </c>
      <c r="E36" s="66">
        <v>235</v>
      </c>
      <c r="F36" s="66">
        <v>175</v>
      </c>
      <c r="G36" s="66">
        <v>154</v>
      </c>
      <c r="H36" s="66">
        <v>157</v>
      </c>
      <c r="I36" s="66">
        <v>173</v>
      </c>
      <c r="J36" s="66"/>
      <c r="K36" s="66">
        <v>189</v>
      </c>
      <c r="L36" s="66">
        <f t="shared" si="3"/>
        <v>1289</v>
      </c>
      <c r="M36" s="68">
        <f t="shared" si="4"/>
        <v>7</v>
      </c>
      <c r="N36" s="69">
        <f t="shared" si="5"/>
        <v>184.14285714285714</v>
      </c>
    </row>
    <row r="37" spans="1:14" s="67" customFormat="1" ht="12" customHeight="1">
      <c r="A37" s="66" t="s">
        <v>63</v>
      </c>
      <c r="B37" s="62" t="s">
        <v>152</v>
      </c>
      <c r="C37" s="62" t="s">
        <v>36</v>
      </c>
      <c r="D37" s="68">
        <v>182</v>
      </c>
      <c r="E37" s="68">
        <v>206</v>
      </c>
      <c r="F37" s="68">
        <v>169</v>
      </c>
      <c r="G37" s="68">
        <v>177</v>
      </c>
      <c r="H37" s="68">
        <v>158</v>
      </c>
      <c r="I37" s="68">
        <v>180</v>
      </c>
      <c r="J37" s="68">
        <v>187</v>
      </c>
      <c r="K37" s="68">
        <v>170</v>
      </c>
      <c r="L37" s="66">
        <f t="shared" si="3"/>
        <v>1429</v>
      </c>
      <c r="M37" s="68">
        <f t="shared" si="4"/>
        <v>8</v>
      </c>
      <c r="N37" s="71">
        <f t="shared" si="5"/>
        <v>178.625</v>
      </c>
    </row>
    <row r="38" spans="1:14" s="67" customFormat="1" ht="12" customHeight="1">
      <c r="A38" s="66" t="s">
        <v>64</v>
      </c>
      <c r="B38" s="62" t="s">
        <v>148</v>
      </c>
      <c r="C38" s="62" t="s">
        <v>36</v>
      </c>
      <c r="D38" s="68">
        <v>179</v>
      </c>
      <c r="E38" s="68">
        <v>268</v>
      </c>
      <c r="F38" s="68">
        <v>221</v>
      </c>
      <c r="G38" s="68">
        <v>195</v>
      </c>
      <c r="H38" s="68">
        <v>186</v>
      </c>
      <c r="I38" s="68">
        <v>221</v>
      </c>
      <c r="J38" s="68">
        <v>190</v>
      </c>
      <c r="K38" s="68">
        <v>178</v>
      </c>
      <c r="L38" s="66">
        <f t="shared" si="3"/>
        <v>1638</v>
      </c>
      <c r="M38" s="68">
        <f t="shared" si="4"/>
        <v>8</v>
      </c>
      <c r="N38" s="69">
        <f t="shared" si="5"/>
        <v>204.75</v>
      </c>
    </row>
    <row r="39" spans="1:14" s="67" customFormat="1" ht="12" customHeight="1">
      <c r="A39" s="66" t="s">
        <v>65</v>
      </c>
      <c r="B39" s="62" t="s">
        <v>150</v>
      </c>
      <c r="C39" s="62" t="s">
        <v>36</v>
      </c>
      <c r="D39" s="68">
        <v>180</v>
      </c>
      <c r="E39" s="68">
        <v>258</v>
      </c>
      <c r="F39" s="68">
        <v>191</v>
      </c>
      <c r="G39" s="68">
        <v>171</v>
      </c>
      <c r="H39" s="68">
        <v>197</v>
      </c>
      <c r="I39" s="68">
        <v>246</v>
      </c>
      <c r="J39" s="68">
        <v>171</v>
      </c>
      <c r="K39" s="68">
        <v>172</v>
      </c>
      <c r="L39" s="66">
        <f t="shared" si="3"/>
        <v>1586</v>
      </c>
      <c r="M39" s="68">
        <f t="shared" si="4"/>
        <v>8</v>
      </c>
      <c r="N39" s="71">
        <f t="shared" si="5"/>
        <v>198.25</v>
      </c>
    </row>
    <row r="40" spans="1:14" s="67" customFormat="1" ht="12" customHeight="1">
      <c r="A40" s="66" t="s">
        <v>66</v>
      </c>
      <c r="B40" s="70" t="s">
        <v>149</v>
      </c>
      <c r="C40" s="91" t="s">
        <v>36</v>
      </c>
      <c r="D40" s="66">
        <v>225</v>
      </c>
      <c r="E40" s="66">
        <v>184</v>
      </c>
      <c r="F40" s="66">
        <v>190</v>
      </c>
      <c r="G40" s="66">
        <v>180</v>
      </c>
      <c r="H40" s="66">
        <v>141</v>
      </c>
      <c r="I40" s="66">
        <v>223</v>
      </c>
      <c r="J40" s="66">
        <v>128</v>
      </c>
      <c r="K40" s="66">
        <v>177</v>
      </c>
      <c r="L40" s="66">
        <f t="shared" si="3"/>
        <v>1448</v>
      </c>
      <c r="M40" s="68">
        <f t="shared" si="4"/>
        <v>8</v>
      </c>
      <c r="N40" s="69">
        <f t="shared" si="5"/>
        <v>181</v>
      </c>
    </row>
    <row r="41" spans="1:14" s="67" customFormat="1" ht="12" customHeight="1">
      <c r="A41" s="66" t="s">
        <v>67</v>
      </c>
      <c r="B41" s="70" t="s">
        <v>153</v>
      </c>
      <c r="C41" s="91" t="s">
        <v>36</v>
      </c>
      <c r="D41" s="66">
        <v>199</v>
      </c>
      <c r="E41" s="66">
        <v>226</v>
      </c>
      <c r="F41" s="66">
        <v>190</v>
      </c>
      <c r="G41" s="66">
        <v>137</v>
      </c>
      <c r="H41" s="66">
        <v>150</v>
      </c>
      <c r="I41" s="66">
        <v>202</v>
      </c>
      <c r="J41" s="66">
        <v>171</v>
      </c>
      <c r="K41" s="66"/>
      <c r="L41" s="66">
        <f t="shared" si="3"/>
        <v>1275</v>
      </c>
      <c r="M41" s="68">
        <f t="shared" si="4"/>
        <v>7</v>
      </c>
      <c r="N41" s="71">
        <f t="shared" si="5"/>
        <v>182.14285714285714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Q13"/>
  <sheetViews>
    <sheetView workbookViewId="0" topLeftCell="A2">
      <selection activeCell="O6" sqref="O6"/>
    </sheetView>
  </sheetViews>
  <sheetFormatPr defaultColWidth="11.421875" defaultRowHeight="12.75"/>
  <cols>
    <col min="1" max="2" width="10.8515625" style="76" customWidth="1"/>
    <col min="3" max="3" width="17.00390625" style="76" customWidth="1"/>
    <col min="4" max="16" width="10.8515625" style="76" customWidth="1"/>
    <col min="17" max="17" width="15.28125" style="76" bestFit="1" customWidth="1"/>
    <col min="18" max="16384" width="10.8515625" style="76" customWidth="1"/>
  </cols>
  <sheetData>
    <row r="4" ht="27">
      <c r="C4" s="76" t="s">
        <v>99</v>
      </c>
    </row>
    <row r="5" spans="5:17" ht="27">
      <c r="E5" s="77" t="s">
        <v>103</v>
      </c>
      <c r="F5" s="77" t="s">
        <v>104</v>
      </c>
      <c r="G5" s="77" t="s">
        <v>105</v>
      </c>
      <c r="H5" s="77" t="s">
        <v>106</v>
      </c>
      <c r="I5" s="78" t="s">
        <v>107</v>
      </c>
      <c r="J5" s="78" t="s">
        <v>108</v>
      </c>
      <c r="K5" s="78" t="s">
        <v>109</v>
      </c>
      <c r="L5" s="79" t="s">
        <v>110</v>
      </c>
      <c r="M5" s="79" t="s">
        <v>112</v>
      </c>
      <c r="N5" s="79" t="s">
        <v>113</v>
      </c>
      <c r="O5" s="79" t="s">
        <v>114</v>
      </c>
      <c r="Q5" s="76" t="s">
        <v>111</v>
      </c>
    </row>
    <row r="6" spans="3:17" ht="27">
      <c r="C6" s="76" t="s">
        <v>100</v>
      </c>
      <c r="E6" s="77">
        <f>schedule!Z8</f>
        <v>9</v>
      </c>
      <c r="F6" s="77">
        <f>schedule!Z16</f>
        <v>3</v>
      </c>
      <c r="G6" s="77">
        <f>schedule!Z24</f>
        <v>12</v>
      </c>
      <c r="H6" s="77">
        <f>schedule!Z32</f>
        <v>6</v>
      </c>
      <c r="I6" s="78">
        <f>schedule!Z44</f>
        <v>6</v>
      </c>
      <c r="J6" s="78">
        <f>schedule!Z50</f>
        <v>8</v>
      </c>
      <c r="K6" s="78">
        <f>schedule!Z56</f>
        <v>6</v>
      </c>
      <c r="L6" s="79">
        <f>schedule!E78</f>
        <v>5</v>
      </c>
      <c r="M6" s="79">
        <f>schedule!K78</f>
        <v>5</v>
      </c>
      <c r="N6" s="79">
        <f>schedule!O78</f>
        <v>0</v>
      </c>
      <c r="O6" s="79">
        <f>schedule!Y78</f>
        <v>5</v>
      </c>
      <c r="Q6" s="76">
        <f>SUM(E6:O6)</f>
        <v>65</v>
      </c>
    </row>
    <row r="7" spans="3:17" ht="27">
      <c r="C7" s="76" t="s">
        <v>101</v>
      </c>
      <c r="E7" s="77">
        <f>schedule!AA8</f>
        <v>0</v>
      </c>
      <c r="F7" s="77">
        <f>schedule!AA16</f>
        <v>9</v>
      </c>
      <c r="G7" s="77">
        <f>schedule!AA24</f>
        <v>0</v>
      </c>
      <c r="H7" s="77">
        <f>schedule!AA32</f>
        <v>9</v>
      </c>
      <c r="I7" s="78">
        <f>schedule!AA44</f>
        <v>4</v>
      </c>
      <c r="J7" s="78">
        <f>schedule!AA50</f>
        <v>0</v>
      </c>
      <c r="K7" s="78">
        <f>schedule!AA56</f>
        <v>4</v>
      </c>
      <c r="L7" s="79">
        <f>schedule!G78</f>
        <v>5</v>
      </c>
      <c r="M7" s="79">
        <f>schedule!M78</f>
        <v>0</v>
      </c>
      <c r="N7" s="79">
        <f>schedule!Q78</f>
        <v>5</v>
      </c>
      <c r="O7" s="79">
        <f>schedule!S78</f>
        <v>0</v>
      </c>
      <c r="Q7" s="76">
        <f>SUM(E7:O7)</f>
        <v>36</v>
      </c>
    </row>
    <row r="8" spans="3:17" ht="27">
      <c r="C8" s="76" t="s">
        <v>102</v>
      </c>
      <c r="E8" s="77">
        <f>schedule!AB8</f>
        <v>9</v>
      </c>
      <c r="F8" s="77">
        <f>schedule!AB16</f>
        <v>6</v>
      </c>
      <c r="G8" s="77">
        <f>schedule!AB24</f>
        <v>6</v>
      </c>
      <c r="H8" s="77">
        <f>schedule!AB32</f>
        <v>3</v>
      </c>
      <c r="I8" s="78">
        <f>schedule!AB44</f>
        <v>2</v>
      </c>
      <c r="J8" s="78">
        <f>schedule!AB50</f>
        <v>4</v>
      </c>
      <c r="K8" s="78">
        <f>schedule!AB56</f>
        <v>2</v>
      </c>
      <c r="L8" s="79">
        <f>schedule!C78</f>
        <v>0</v>
      </c>
      <c r="M8" s="79">
        <f>schedule!I78</f>
        <v>0</v>
      </c>
      <c r="N8" s="79">
        <f>schedule!U78</f>
        <v>5</v>
      </c>
      <c r="O8" s="79">
        <f>schedule!W78</f>
        <v>0</v>
      </c>
      <c r="Q8" s="76">
        <f>SUM(E8:O8)</f>
        <v>37</v>
      </c>
    </row>
    <row r="9" spans="5:15" ht="27"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5:15" ht="27"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5:15" ht="27"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5:15" ht="27"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5:15" ht="27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Vuokatin Keilahalli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 Lindeman</dc:creator>
  <cp:keywords/>
  <dc:description/>
  <cp:lastModifiedBy>Ingar Gabrielsen</cp:lastModifiedBy>
  <cp:lastPrinted>2011-05-29T14:07:18Z</cp:lastPrinted>
  <dcterms:created xsi:type="dcterms:W3CDTF">2011-05-30T10:55:13Z</dcterms:created>
  <dcterms:modified xsi:type="dcterms:W3CDTF">2011-05-30T10:55:13Z</dcterms:modified>
  <cp:category/>
  <cp:version/>
  <cp:contentType/>
  <cp:contentStatus/>
</cp:coreProperties>
</file>